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<sst xmlns="http://schemas.openxmlformats.org/spreadsheetml/2006/main" count="64" uniqueCount="64">
  <si>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</si>
  <si>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UAI020</t>
  </si>
  <si>
    <t xml:space="preserve">Ud</t>
  </si>
  <si>
    <t xml:space="preserve">Imbornal.</t>
  </si>
  <si>
    <r>
      <rPr>
        <b/>
        <sz val="8.25"/>
        <color rgb="FF000000"/>
        <rFont val="Arial"/>
        <family val="2"/>
      </rPr>
      <t xml:space="preserve">Imbornal en calzada con poceta de clapeta, construido con hormigón, de 25x45x80 cm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</si>
  <si>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</si>
  <si>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</si>
  <si>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</si>
  <si>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</si>
  <si>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</si>
  <si>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</si>
  <si>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</si>
  <si>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mt01arr010c</t>
  </si>
  <si>
    <t xml:space="preserve">t</t>
  </si>
  <si>
    <t xml:space="preserve">Grava de cantera, de 60 a 90 mm de diámetro.</t>
  </si>
  <si>
    <t xml:space="preserve">mt10hmf120df</t>
  </si>
  <si>
    <t xml:space="preserve">m³</t>
  </si>
  <si>
    <t xml:space="preserve">Hormigón simple H21, para un ambiente no severo, tamaño máximo del agregado 20 mm, consistencia plástica, con un asentamiento de 10 a 15 cm, medido con el cono de Abrams, premezclado en planta, según CBH 87.</t>
  </si>
  <si>
    <t xml:space="preserve">mt04lma010b</t>
  </si>
  <si>
    <t xml:space="preserve">Ud</t>
  </si>
  <si>
    <t xml:space="preserve">Ladrillo cerámico macizo de elaboración mecánica para revestir, 25x12x5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</si>
  <si>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</si>
  <si>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</si>
  <si>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</si>
  <si>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</si>
  <si>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</si>
  <si>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</si>
  <si>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</si>
  <si>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</si>
  <si>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</si>
  <si>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</si>
  <si>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</si>
  <si>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</si>
  <si>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mt11poc010</t>
  </si>
  <si>
    <t xml:space="preserve">Ud</t>
  </si>
  <si>
    <t xml:space="preserve">Poceta prefabricada de poliuretano de 45x23x40 cm, incluso clapeta de aluminio anodizado de 13,5x13,5 cm.</t>
  </si>
  <si>
    <t xml:space="preserve">mt11rej010e</t>
  </si>
  <si>
    <t xml:space="preserve">Ud</t>
  </si>
  <si>
    <t xml:space="preserve">Marco y rejilla de fundición dúctil, carga de rotura 250 kN, abatible y provista de cadena antirrobo, de 450x250 mm, para imbornal, incluso revestimiento de pintura bituminosa y relieves antideslizantes en la parte superior.</t>
  </si>
  <si>
    <t xml:space="preserve">mt01arr010a</t>
  </si>
  <si>
    <t xml:space="preserve">t</t>
  </si>
  <si>
    <t xml:space="preserve">Grava de cantera, de 19 a 25 mm de diámetro.</t>
  </si>
  <si>
    <t xml:space="preserve">mt08epr040</t>
  </si>
  <si>
    <t xml:space="preserve">Ud</t>
  </si>
  <si>
    <t xml:space="preserve">Encofrado recuperable de plancha metálica para formación de imbornal de sección rectangular.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</si>
  <si>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</si>
  <si>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</si>
  <si>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</si>
  <si>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</si>
  <si>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</si>
  <si>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</si>
  <si>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</si>
  <si>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</si>
  <si>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</si>
  <si>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</si>
  <si>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</si>
  <si>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</si>
  <si>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</si>
  <si>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</si>
  <si>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</si>
  <si>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</si>
  <si>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</si>
  <si>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78,21Bs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</si>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</sst>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50.32" customWidth="1"/>
    <col min="5" max="5" width="14.11" customWidth="1"/>
    <col min="6" max="6" width="15.98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4.00" thickBot="1" customHeight="1">
      <c r="A4" s="6" t="s">
        <v>4</v>
      </c>
      <c r="B4" s="7"/>
      <c r="C4" s="7"/>
      <c r="D4" s="7"/>
      <c r="E4" s="7"/>
      <c r="F4" s="7"/>
      <c r="G4" s="7"/>
    </row>
    <row r="7" spans="1:7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13.50" thickBot="1" customHeight="1">
      <c r="A9" s="1" t="s">
        <v>12</v>
      </c>
      <c r="B9" s="1"/>
      <c r="C9" s="13" t="s">
        <v>13</v>
      </c>
      <c r="D9" s="1" t="s">
        <v>14</v>
      </c>
      <c r="E9" s="14">
        <v>0.083000</v>
      </c>
      <c r="F9" s="15">
        <v>58.870000</v>
      </c>
      <c r="G9" s="15">
        <f ca="1">ROUND(INDIRECT(ADDRESS(ROW()+(0), COLUMN()+(-2), 1))*INDIRECT(ADDRESS(ROW()+(0), COLUMN()+(-1), 1)), 2)</f>
        <v>4.890000</v>
      </c>
    </row>
    <row r="10" spans="1:7" ht="45.00" thickBot="1" customHeight="1">
      <c r="A10" s="1" t="s">
        <v>15</v>
      </c>
      <c r="B10" s="1"/>
      <c r="C10" s="13" t="s">
        <v>16</v>
      </c>
      <c r="D10" s="1" t="s">
        <v>17</v>
      </c>
      <c r="E10" s="14">
        <v>0.180000</v>
      </c>
      <c r="F10" s="15">
        <v>828.230000</v>
      </c>
      <c r="G10" s="15">
        <f ca="1">ROUND(INDIRECT(ADDRESS(ROW()+(0), COLUMN()+(-2), 1))*INDIRECT(ADDRESS(ROW()+(0), COLUMN()+(-1), 1)), 2)</f>
        <v>149.080000</v>
      </c>
    </row>
    <row r="11" spans="1:7" ht="24.00" thickBot="1" customHeight="1">
      <c r="A11" s="1" t="s">
        <v>18</v>
      </c>
      <c r="B11" s="1"/>
      <c r="C11" s="13" t="s">
        <v>19</v>
      </c>
      <c r="D11" s="1" t="s">
        <v>20</v>
      </c>
      <c r="E11" s="14">
        <v>8.000000</v>
      </c>
      <c r="F11" s="15">
        <v>1.840000</v>
      </c>
      <c r="G11" s="15">
        <f ca="1">ROUND(INDIRECT(ADDRESS(ROW()+(0), COLUMN()+(-2), 1))*INDIRECT(ADDRESS(ROW()+(0), COLUMN()+(-1), 1)), 2)</f>
        <v>14.720000</v>
      </c>
    </row>
    <row r="12" spans="1:7" ht="13.50" thickBot="1" customHeight="1">
      <c r="A12" s="1" t="s">
        <v>21</v>
      </c>
      <c r="B12" s="1"/>
      <c r="C12" s="13" t="s">
        <v>22</v>
      </c>
      <c r="D12" s="1" t="s">
        <v>23</v>
      </c>
      <c r="E12" s="14">
        <v>0.006000</v>
      </c>
      <c r="F12" s="15">
        <v>10.690000</v>
      </c>
      <c r="G12" s="15">
        <f ca="1">ROUND(INDIRECT(ADDRESS(ROW()+(0), COLUMN()+(-2), 1))*INDIRECT(ADDRESS(ROW()+(0), COLUMN()+(-1), 1)), 2)</f>
        <v>0.060000</v>
      </c>
    </row>
    <row r="13" spans="1:7" ht="13.50" thickBot="1" customHeight="1">
      <c r="A13" s="1" t="s">
        <v>24</v>
      </c>
      <c r="B13" s="1"/>
      <c r="C13" s="13" t="s">
        <v>25</v>
      </c>
      <c r="D13" s="1" t="s">
        <v>26</v>
      </c>
      <c r="E13" s="14">
        <v>0.030000</v>
      </c>
      <c r="F13" s="15">
        <v>146.570000</v>
      </c>
      <c r="G13" s="15">
        <f ca="1">ROUND(INDIRECT(ADDRESS(ROW()+(0), COLUMN()+(-2), 1))*INDIRECT(ADDRESS(ROW()+(0), COLUMN()+(-1), 1)), 2)</f>
        <v>4.400000</v>
      </c>
    </row>
    <row r="14" spans="1:7" ht="13.50" thickBot="1" customHeight="1">
      <c r="A14" s="1" t="s">
        <v>27</v>
      </c>
      <c r="B14" s="1"/>
      <c r="C14" s="13" t="s">
        <v>28</v>
      </c>
      <c r="D14" s="1" t="s">
        <v>29</v>
      </c>
      <c r="E14" s="14">
        <v>9.000000</v>
      </c>
      <c r="F14" s="15">
        <v>1.110000</v>
      </c>
      <c r="G14" s="15">
        <f ca="1">ROUND(INDIRECT(ADDRESS(ROW()+(0), COLUMN()+(-2), 1))*INDIRECT(ADDRESS(ROW()+(0), COLUMN()+(-1), 1)), 2)</f>
        <v>9.990000</v>
      </c>
    </row>
    <row r="15" spans="1:7" ht="24.00" thickBot="1" customHeight="1">
      <c r="A15" s="1" t="s">
        <v>30</v>
      </c>
      <c r="B15" s="1"/>
      <c r="C15" s="13" t="s">
        <v>31</v>
      </c>
      <c r="D15" s="1" t="s">
        <v>32</v>
      </c>
      <c r="E15" s="14">
        <v>0.180000</v>
      </c>
      <c r="F15" s="15">
        <v>8.550000</v>
      </c>
      <c r="G15" s="15">
        <f ca="1">ROUND(INDIRECT(ADDRESS(ROW()+(0), COLUMN()+(-2), 1))*INDIRECT(ADDRESS(ROW()+(0), COLUMN()+(-1), 1)), 2)</f>
        <v>1.540000</v>
      </c>
    </row>
    <row r="16" spans="1:7" ht="24.00" thickBot="1" customHeight="1">
      <c r="A16" s="1" t="s">
        <v>33</v>
      </c>
      <c r="B16" s="1"/>
      <c r="C16" s="13" t="s">
        <v>34</v>
      </c>
      <c r="D16" s="1" t="s">
        <v>35</v>
      </c>
      <c r="E16" s="14">
        <v>1.000000</v>
      </c>
      <c r="F16" s="15">
        <v>891.970000</v>
      </c>
      <c r="G16" s="15">
        <f ca="1">ROUND(INDIRECT(ADDRESS(ROW()+(0), COLUMN()+(-2), 1))*INDIRECT(ADDRESS(ROW()+(0), COLUMN()+(-1), 1)), 2)</f>
        <v>891.970000</v>
      </c>
    </row>
    <row r="17" spans="1:7" ht="45.00" thickBot="1" customHeight="1">
      <c r="A17" s="1" t="s">
        <v>36</v>
      </c>
      <c r="B17" s="1"/>
      <c r="C17" s="13" t="s">
        <v>37</v>
      </c>
      <c r="D17" s="1" t="s">
        <v>38</v>
      </c>
      <c r="E17" s="14">
        <v>1.000000</v>
      </c>
      <c r="F17" s="15">
        <v>302.590000</v>
      </c>
      <c r="G17" s="15">
        <f ca="1">ROUND(INDIRECT(ADDRESS(ROW()+(0), COLUMN()+(-2), 1))*INDIRECT(ADDRESS(ROW()+(0), COLUMN()+(-1), 1)), 2)</f>
        <v>302.590000</v>
      </c>
    </row>
    <row r="18" spans="1:7" ht="13.50" thickBot="1" customHeight="1">
      <c r="A18" s="1" t="s">
        <v>39</v>
      </c>
      <c r="B18" s="1"/>
      <c r="C18" s="13" t="s">
        <v>40</v>
      </c>
      <c r="D18" s="1" t="s">
        <v>41</v>
      </c>
      <c r="E18" s="14">
        <v>0.516000</v>
      </c>
      <c r="F18" s="15">
        <v>58.870000</v>
      </c>
      <c r="G18" s="15">
        <f ca="1">ROUND(INDIRECT(ADDRESS(ROW()+(0), COLUMN()+(-2), 1))*INDIRECT(ADDRESS(ROW()+(0), COLUMN()+(-1), 1)), 2)</f>
        <v>30.380000</v>
      </c>
    </row>
    <row r="19" spans="1:7" ht="24.00" thickBot="1" customHeight="1">
      <c r="A19" s="1" t="s">
        <v>42</v>
      </c>
      <c r="B19" s="1"/>
      <c r="C19" s="13" t="s">
        <v>43</v>
      </c>
      <c r="D19" s="1" t="s">
        <v>44</v>
      </c>
      <c r="E19" s="16">
        <v>0.015000</v>
      </c>
      <c r="F19" s="17">
        <v>1302.880000</v>
      </c>
      <c r="G19" s="17">
        <f ca="1">ROUND(INDIRECT(ADDRESS(ROW()+(0), COLUMN()+(-2), 1))*INDIRECT(ADDRESS(ROW()+(0), COLUMN()+(-1), 1)), 2)</f>
        <v>19.540000</v>
      </c>
    </row>
    <row r="20" spans="1:7" ht="13.50" thickBot="1" customHeight="1">
      <c r="A20" s="18"/>
      <c r="B20" s="18"/>
      <c r="C20" s="18"/>
      <c r="D20" s="18"/>
      <c r="E20" s="12" t="s">
        <v>45</v>
      </c>
      <c r="F20" s="12"/>
      <c r="G20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1429.160000</v>
      </c>
    </row>
    <row r="21" spans="1:7" ht="13.50" thickBot="1" customHeight="1">
      <c r="A21" s="18">
        <v>2.000000</v>
      </c>
      <c r="B21" s="18"/>
      <c r="C21" s="18"/>
      <c r="D21" s="21" t="s">
        <v>46</v>
      </c>
      <c r="E21" s="21"/>
      <c r="F21" s="18"/>
      <c r="G21" s="18"/>
    </row>
    <row r="22" spans="1:7" ht="13.50" thickBot="1" customHeight="1">
      <c r="A22" s="1" t="s">
        <v>47</v>
      </c>
      <c r="B22" s="1"/>
      <c r="C22" s="13" t="s">
        <v>48</v>
      </c>
      <c r="D22" s="1" t="s">
        <v>49</v>
      </c>
      <c r="E22" s="16">
        <v>0.016000</v>
      </c>
      <c r="F22" s="17">
        <v>10.130000</v>
      </c>
      <c r="G22" s="17">
        <f ca="1">ROUND(INDIRECT(ADDRESS(ROW()+(0), COLUMN()+(-2), 1))*INDIRECT(ADDRESS(ROW()+(0), COLUMN()+(-1), 1)), 2)</f>
        <v>0.160000</v>
      </c>
    </row>
    <row r="23" spans="1:7" ht="13.50" thickBot="1" customHeight="1">
      <c r="A23" s="18"/>
      <c r="B23" s="18"/>
      <c r="C23" s="18"/>
      <c r="D23" s="18"/>
      <c r="E23" s="12" t="s">
        <v>50</v>
      </c>
      <c r="F23" s="12"/>
      <c r="G23" s="20">
        <f ca="1">ROUND(SUM(INDIRECT(ADDRESS(ROW()+(-1), COLUMN()+(0), 1))), 2)</f>
        <v>0.160000</v>
      </c>
    </row>
    <row r="24" spans="1:7" ht="13.50" thickBot="1" customHeight="1">
      <c r="A24" s="18">
        <v>3.000000</v>
      </c>
      <c r="B24" s="18"/>
      <c r="C24" s="18"/>
      <c r="D24" s="21" t="s">
        <v>51</v>
      </c>
      <c r="E24" s="21"/>
      <c r="F24" s="18"/>
      <c r="G24" s="18"/>
    </row>
    <row r="25" spans="1:7" ht="13.50" thickBot="1" customHeight="1">
      <c r="A25" s="1" t="s">
        <v>52</v>
      </c>
      <c r="B25" s="1"/>
      <c r="C25" s="13" t="s">
        <v>53</v>
      </c>
      <c r="D25" s="1" t="s">
        <v>54</v>
      </c>
      <c r="E25" s="14">
        <v>1.790000</v>
      </c>
      <c r="F25" s="15">
        <v>32.060000</v>
      </c>
      <c r="G25" s="15">
        <f ca="1">ROUND(INDIRECT(ADDRESS(ROW()+(0), COLUMN()+(-2), 1))*INDIRECT(ADDRESS(ROW()+(0), COLUMN()+(-1), 1)), 2)</f>
        <v>57.390000</v>
      </c>
    </row>
    <row r="26" spans="1:7" ht="13.50" thickBot="1" customHeight="1">
      <c r="A26" s="1" t="s">
        <v>55</v>
      </c>
      <c r="B26" s="1"/>
      <c r="C26" s="13" t="s">
        <v>56</v>
      </c>
      <c r="D26" s="1" t="s">
        <v>57</v>
      </c>
      <c r="E26" s="16">
        <v>1.981000</v>
      </c>
      <c r="F26" s="17">
        <v>23.610000</v>
      </c>
      <c r="G26" s="17">
        <f ca="1">ROUND(INDIRECT(ADDRESS(ROW()+(0), COLUMN()+(-2), 1))*INDIRECT(ADDRESS(ROW()+(0), COLUMN()+(-1), 1)), 2)</f>
        <v>46.770000</v>
      </c>
    </row>
    <row r="27" spans="1:7" ht="13.50" thickBot="1" customHeight="1">
      <c r="A27" s="18"/>
      <c r="B27" s="18"/>
      <c r="C27" s="18"/>
      <c r="D27" s="18"/>
      <c r="E27" s="12" t="s">
        <v>58</v>
      </c>
      <c r="F27" s="12"/>
      <c r="G27" s="20">
        <f ca="1">ROUND(SUM(INDIRECT(ADDRESS(ROW()+(-1), COLUMN()+(0), 1)),INDIRECT(ADDRESS(ROW()+(-2), COLUMN()+(0), 1))), 2)</f>
        <v>104.160000</v>
      </c>
    </row>
    <row r="28" spans="1:7" ht="13.50" thickBot="1" customHeight="1">
      <c r="A28" s="18">
        <v>4.000000</v>
      </c>
      <c r="B28" s="18"/>
      <c r="C28" s="18"/>
      <c r="D28" s="21" t="s">
        <v>59</v>
      </c>
      <c r="E28" s="21"/>
      <c r="F28" s="18"/>
      <c r="G28" s="18"/>
    </row>
    <row r="29" spans="1:7" ht="13.50" thickBot="1" customHeight="1">
      <c r="A29" s="22"/>
      <c r="B29" s="22"/>
      <c r="C29" s="23" t="s">
        <v>60</v>
      </c>
      <c r="D29" s="22" t="s">
        <v>61</v>
      </c>
      <c r="E29" s="16">
        <v>2.000000</v>
      </c>
      <c r="F29" s="17">
        <f ca="1">ROUND(SUM(INDIRECT(ADDRESS(ROW()+(-2), COLUMN()+(1), 1)),INDIRECT(ADDRESS(ROW()+(-6), COLUMN()+(1), 1)),INDIRECT(ADDRESS(ROW()+(-9), COLUMN()+(1), 1))), 2)</f>
        <v>1533.480000</v>
      </c>
      <c r="G29" s="17">
        <f ca="1">ROUND(INDIRECT(ADDRESS(ROW()+(0), COLUMN()+(-2), 1))*INDIRECT(ADDRESS(ROW()+(0), COLUMN()+(-1), 1))/100, 2)</f>
        <v>30.670000</v>
      </c>
    </row>
    <row r="30" spans="1:7" ht="13.50" thickBot="1" customHeight="1">
      <c r="A30" s="6" t="s">
        <v>62</v>
      </c>
      <c r="B30" s="6"/>
      <c r="C30" s="7"/>
      <c r="D30" s="8"/>
      <c r="E30" s="24" t="s">
        <v>63</v>
      </c>
      <c r="F30" s="25"/>
      <c r="G30" s="26">
        <f ca="1">ROUND(SUM(INDIRECT(ADDRESS(ROW()+(-1), COLUMN()+(0), 1)),INDIRECT(ADDRESS(ROW()+(-3), COLUMN()+(0), 1)),INDIRECT(ADDRESS(ROW()+(-7), COLUMN()+(0), 1)),INDIRECT(ADDRESS(ROW()+(-10), COLUMN()+(0), 1))), 2)</f>
        <v>1564.150000</v>
      </c>
    </row>
  </sheetData>
  <mergeCells count="35">
    <mergeCell ref="A1:G1"/>
    <mergeCell ref="C3:G3"/>
    <mergeCell ref="A4:G4"/>
    <mergeCell ref="A7:B7"/>
    <mergeCell ref="A8:B8"/>
    <mergeCell ref="D8:E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E23:F23"/>
    <mergeCell ref="A24:B24"/>
    <mergeCell ref="D24:E24"/>
    <mergeCell ref="A25:B25"/>
    <mergeCell ref="A26:B26"/>
    <mergeCell ref="A27:B27"/>
    <mergeCell ref="E27:F27"/>
    <mergeCell ref="A28:B28"/>
    <mergeCell ref="D28:E28"/>
    <mergeCell ref="A29:B29"/>
    <mergeCell ref="A30:D30"/>
    <mergeCell ref="E30:F30"/>
  </mergeCells>
  <pageMargins left="0.620079" right="0.472441" top="0.472441" bottom="0.472441" header="0.0" footer="0.0"/>
  <pageSetup paperSize="9" orientation="portrait"/>
  <rowBreaks count="0" manualBreakCount="0">
    </rowBreaks>
</worksheet>
</file>