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<sst xmlns="http://schemas.openxmlformats.org/spreadsheetml/2006/main" count="40" uniqueCount="40">
  <si>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</si>
  <si>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RSP030</t>
  </si>
  <si>
    <t xml:space="preserve">m²</t>
  </si>
  <si>
    <t xml:space="preserve">Tratamiento de acabado superficial en obra de piso interior de mármol.</t>
  </si>
  <si>
    <r>
      <rPr>
        <sz val="8.25"/>
        <color rgb="FF000000"/>
        <rFont val="Arial"/>
        <family val="2"/>
      </rPr>
      <t xml:space="preserve">Pulido y abrillantado mecánicos en obra de piso interior de mármol, mediante extendido de lechada coloreada con la misma tonalidad de las baldosas; desbastado o rebaje, con una muela de 60, según el tipo de piedra natural y el estado en que se encuentre el piso; planificado o pulido basto, con abrasivo de grano 120; extendido de una nueva lechada de las mismas características que la primera; planificado o pulido basto, con abrasivo de grano 120; y abrillantado con muelas de 400 o superior, previa aplicación de líquido cristalizador.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</si>
  <si>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</si>
  <si>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</si>
  <si>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</si>
  <si>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</si>
  <si>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</si>
  <si>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</si>
  <si>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</si>
  <si>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mt18tsm110a</t>
  </si>
  <si>
    <t xml:space="preserve">l</t>
  </si>
  <si>
    <t xml:space="preserve">Líquido cristalizador, de color blanco, con pH de 2,5, para tratamiento superficial de cristalizado y abrillantado, en pisos de piedra natural o de terrazo.</t>
  </si>
  <si>
    <t xml:space="preserve">mt18bmn030a</t>
  </si>
  <si>
    <t xml:space="preserve">kg</t>
  </si>
  <si>
    <t xml:space="preserve">Lechada coloreada con la misma tonalidad de las baldosas, para piso de mármol.</t>
  </si>
  <si>
    <t xml:space="preserve">Subtotal materiales:</t>
  </si>
  <si>
    <t xml:space="preserve">Equipo y herramienta</t>
  </si>
  <si>
    <t xml:space="preserve">mq08war150</t>
  </si>
  <si>
    <t xml:space="preserve">h</t>
  </si>
  <si>
    <t xml:space="preserve">Pulidora para pisos de piedra natural o de terrazo, compuesta por platos giratorios a los que se acoplan una serie de muelas abrasivas, refrigeradas con agua.</t>
  </si>
  <si>
    <t xml:space="preserve">mq08war155</t>
  </si>
  <si>
    <t xml:space="preserve">h</t>
  </si>
  <si>
    <t xml:space="preserve">Abrillantadora para el cristalizado o el abrillantado de pisos de piedra natural o de terrazo, con plato de lana de acero o esponja sintética.</t>
  </si>
  <si>
    <t xml:space="preserve">Subtotal equipo y herramienta:</t>
  </si>
  <si>
    <t xml:space="preserve">Mano de obra</t>
  </si>
  <si>
    <t xml:space="preserve">mo037</t>
  </si>
  <si>
    <t xml:space="preserve">h</t>
  </si>
  <si>
    <t xml:space="preserve">Especialista pulidor de pisos de pisos.</t>
  </si>
  <si>
    <t xml:space="preserve">mo075</t>
  </si>
  <si>
    <t xml:space="preserve">h</t>
  </si>
  <si>
    <t xml:space="preserve">Ayudante 1ª pulidor de pisos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</si>
  <si>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</si>
  <si>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</si>
  <si>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</si>
  <si>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</si>
  <si>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101,07Bs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</si>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</sst>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6.12" customWidth="1"/>
    <col min="5" max="5" width="69.02" customWidth="1"/>
    <col min="6" max="6" width="14.96" customWidth="1"/>
    <col min="7" max="7" width="15.13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0.125</v>
      </c>
      <c r="G10" s="12">
        <v>186.91</v>
      </c>
      <c r="H10" s="12">
        <f ca="1">ROUND(INDIRECT(ADDRESS(ROW()+(0), COLUMN()+(-2), 1))*INDIRECT(ADDRESS(ROW()+(0), COLUMN()+(-1), 1)), 2)</f>
        <v>23.36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1.25</v>
      </c>
      <c r="G11" s="14">
        <v>10.55</v>
      </c>
      <c r="H11" s="14">
        <f ca="1">ROUND(INDIRECT(ADDRESS(ROW()+(0), COLUMN()+(-2), 1))*INDIRECT(ADDRESS(ROW()+(0), COLUMN()+(-1), 1)), 2)</f>
        <v>13.19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36.55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24.0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0.255</v>
      </c>
      <c r="G14" s="12">
        <v>30.68</v>
      </c>
      <c r="H14" s="12">
        <f ca="1">ROUND(INDIRECT(ADDRESS(ROW()+(0), COLUMN()+(-2), 1))*INDIRECT(ADDRESS(ROW()+(0), COLUMN()+(-1), 1)), 2)</f>
        <v>7.82</v>
      </c>
    </row>
    <row r="15" spans="1:8" ht="24.0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0.139</v>
      </c>
      <c r="G15" s="14">
        <v>15.89</v>
      </c>
      <c r="H15" s="14">
        <f ca="1">ROUND(INDIRECT(ADDRESS(ROW()+(0), COLUMN()+(-2), 1))*INDIRECT(ADDRESS(ROW()+(0), COLUMN()+(-1), 1)), 2)</f>
        <v>2.21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10.03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1">
        <v>0.458</v>
      </c>
      <c r="G18" s="12">
        <v>59.67</v>
      </c>
      <c r="H18" s="12">
        <f ca="1">ROUND(INDIRECT(ADDRESS(ROW()+(0), COLUMN()+(-2), 1))*INDIRECT(ADDRESS(ROW()+(0), COLUMN()+(-1), 1)), 2)</f>
        <v>27.33</v>
      </c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3">
        <v>0.065</v>
      </c>
      <c r="G19" s="14">
        <v>44.6</v>
      </c>
      <c r="H19" s="14">
        <f ca="1">ROUND(INDIRECT(ADDRESS(ROW()+(0), COLUMN()+(-2), 1))*INDIRECT(ADDRESS(ROW()+(0), COLUMN()+(-1), 1)), 2)</f>
        <v>2.9</v>
      </c>
    </row>
    <row r="20" spans="1:8" ht="13.50" thickBot="1" customHeight="1">
      <c r="A20" s="15"/>
      <c r="B20" s="15"/>
      <c r="C20" s="15"/>
      <c r="D20" s="15"/>
      <c r="E20" s="15"/>
      <c r="F20" s="9" t="s">
        <v>34</v>
      </c>
      <c r="G20" s="9"/>
      <c r="H20" s="17">
        <f ca="1">ROUND(SUM(INDIRECT(ADDRESS(ROW()+(-1), COLUMN()+(0), 1)),INDIRECT(ADDRESS(ROW()+(-2), COLUMN()+(0), 1))), 2)</f>
        <v>30.23</v>
      </c>
    </row>
    <row r="21" spans="1:8" ht="13.50" thickBot="1" customHeight="1">
      <c r="A21" s="15">
        <v>4</v>
      </c>
      <c r="B21" s="15"/>
      <c r="C21" s="15"/>
      <c r="D21" s="15"/>
      <c r="E21" s="18" t="s">
        <v>35</v>
      </c>
      <c r="F21" s="18"/>
      <c r="G21" s="15"/>
      <c r="H21" s="15"/>
    </row>
    <row r="22" spans="1:8" ht="13.50" thickBot="1" customHeight="1">
      <c r="A22" s="19"/>
      <c r="B22" s="19"/>
      <c r="C22" s="20" t="s">
        <v>36</v>
      </c>
      <c r="D22" s="20"/>
      <c r="E22" s="19" t="s">
        <v>37</v>
      </c>
      <c r="F22" s="13">
        <v>2</v>
      </c>
      <c r="G22" s="14">
        <f ca="1">ROUND(SUM(INDIRECT(ADDRESS(ROW()+(-2), COLUMN()+(1), 1)),INDIRECT(ADDRESS(ROW()+(-6), COLUMN()+(1), 1)),INDIRECT(ADDRESS(ROW()+(-10), COLUMN()+(1), 1))), 2)</f>
        <v>76.81</v>
      </c>
      <c r="H22" s="14">
        <f ca="1">ROUND(INDIRECT(ADDRESS(ROW()+(0), COLUMN()+(-2), 1))*INDIRECT(ADDRESS(ROW()+(0), COLUMN()+(-1), 1))/100, 2)</f>
        <v>1.54</v>
      </c>
    </row>
    <row r="23" spans="1:8" ht="13.50" thickBot="1" customHeight="1">
      <c r="A23" s="21" t="s">
        <v>38</v>
      </c>
      <c r="B23" s="21"/>
      <c r="C23" s="22"/>
      <c r="D23" s="22"/>
      <c r="E23" s="23"/>
      <c r="F23" s="24" t="s">
        <v>39</v>
      </c>
      <c r="G23" s="25"/>
      <c r="H23" s="26">
        <f ca="1">ROUND(SUM(INDIRECT(ADDRESS(ROW()+(-1), COLUMN()+(0), 1)),INDIRECT(ADDRESS(ROW()+(-3), COLUMN()+(0), 1)),INDIRECT(ADDRESS(ROW()+(-7), COLUMN()+(0), 1)),INDIRECT(ADDRESS(ROW()+(-11), COLUMN()+(0), 1))), 2)</f>
        <v>78.35</v>
      </c>
    </row>
  </sheetData>
  <mergeCells count="4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