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<sst xmlns="http://schemas.openxmlformats.org/spreadsheetml/2006/main" count="61" uniqueCount="61">
  <si>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</si>
  <si>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QAF022</t>
  </si>
  <si>
    <t xml:space="preserve">m</t>
  </si>
  <si>
    <t xml:space="preserve">Encuentro de cubierta plana transitable, no ventilada con paramento vertical. Impermeabilización con láminas de PVC.</t>
  </si>
  <si>
    <r>
      <rPr>
        <sz val="8.25"/>
        <color rgb="FF000000"/>
        <rFont val="Arial"/>
        <family val="2"/>
      </rPr>
      <t xml:space="preserve">Encuentro de cubierta plana transitable, no ventilada, con piso fijo, tipo invertida con paramento vertical; mediante la realización de un retranqueo perimetral de más de 5 cm con respecto al paramento vertical y de más de 20 cm de altura sobre la protección de la cubierta, relleno con mortero de cemento, confeccionado en obra, dosificación 1:8 colocado sobre la impermeabilización formada por: banda de terminación de 50 cm de desarrollo con lámina impermeabilizante flexible de PVC-P, (fv), de 1,2 mm de espesor, con armadura de velo de fibra de vidrio, colocada suelta sobre la capa separadora, fijada en solapes mediante soldadura termoplástica, y en los bordes soldada a perfiles colaminados de calamina metálica y PVC-P; acabado con un revestimiento de rodapiés de gres rústico, de 7 cm, 3 €/m colocados con junta abierta (separación entre 3 y 15 mm), en capa fina con adhesivo cementoso de fraguado normal, C1 sin ninguna característica adicional, color gris y rejuntados con mortero de juntas cementoso mejorado, con absorción de agua reducida y resistencia elevada a la abrasión tipo CG 2 W A, color blanco, para juntas de 2 a 15 mm. Incluso, complementos de refuerzo en tratamiento de puntos singulares mediante el uso de piezas especiales para la resolución de ángulos internos y externos.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</si>
  <si>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</si>
  <si>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</si>
  <si>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</si>
  <si>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</si>
  <si>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</si>
  <si>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</si>
  <si>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</si>
  <si>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mt15dac010a</t>
  </si>
  <si>
    <t xml:space="preserve">m²</t>
  </si>
  <si>
    <t xml:space="preserve">Lámina impermeabilizante flexible de PVC-P, (fv), de 1,2 mm de espesor, con armadura de velo de fibra de vidrio.</t>
  </si>
  <si>
    <t xml:space="preserve">mt15dan020z</t>
  </si>
  <si>
    <t xml:space="preserve">m</t>
  </si>
  <si>
    <t xml:space="preserve">Perfil colaminado de plancha de acero y PVC-P, plano, para remate de impermeabilización en los extremos de las láminas de PVC-P y en encuentros con elementos verticales.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</si>
  <si>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</si>
  <si>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</si>
  <si>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</si>
  <si>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</si>
  <si>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</si>
  <si>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</si>
  <si>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</si>
  <si>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</si>
  <si>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</si>
  <si>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mt09mcr021g</t>
  </si>
  <si>
    <t xml:space="preserve">kg</t>
  </si>
  <si>
    <t xml:space="preserve">Adhesivo cementoso de fraguado normal, C1, color gris.</t>
  </si>
  <si>
    <t xml:space="preserve">mt18rcr010a300</t>
  </si>
  <si>
    <t xml:space="preserve">m</t>
  </si>
  <si>
    <t xml:space="preserve">Rodapié cerámico de gres rústico, de 7 cm de anchura, 3,00Bs/m.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</si>
  <si>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</si>
  <si>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</si>
  <si>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</si>
  <si>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</si>
  <si>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</si>
  <si>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</si>
  <si>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</si>
  <si>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</si>
  <si>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herramienta:</t>
  </si>
  <si>
    <t xml:space="preserve">Mano de obra</t>
  </si>
  <si>
    <t xml:space="preserve">mo029</t>
  </si>
  <si>
    <t xml:space="preserve">h</t>
  </si>
  <si>
    <t xml:space="preserve">Especialista aplicador de láminas impermeabilizantes.</t>
  </si>
  <si>
    <t xml:space="preserve">mo067</t>
  </si>
  <si>
    <t xml:space="preserve">h</t>
  </si>
  <si>
    <t xml:space="preserve">Ayudante 1ª aplicador de láminas impermeabilizantes.</t>
  </si>
  <si>
    <t xml:space="preserve">mo113</t>
  </si>
  <si>
    <t xml:space="preserve">h</t>
  </si>
  <si>
    <t xml:space="preserve">Ayudante 2ª de construcción.</t>
  </si>
  <si>
    <t xml:space="preserve">mo023</t>
  </si>
  <si>
    <t xml:space="preserve">h</t>
  </si>
  <si>
    <t xml:space="preserve">Especialista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</si>
  <si>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</si>
  <si>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</si>
  <si>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</si>
  <si>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</si>
  <si>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37,03Bs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</si>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</sst>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02" customWidth="1"/>
    <col min="4" max="4" width="7.65" customWidth="1"/>
    <col min="5" max="5" width="66.98" customWidth="1"/>
    <col min="6" max="6" width="14.96" customWidth="1"/>
    <col min="7" max="7" width="15.1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89.8</v>
      </c>
      <c r="H10" s="12">
        <f ca="1">ROUND(INDIRECT(ADDRESS(ROW()+(0), COLUMN()+(-2), 1))*INDIRECT(ADDRESS(ROW()+(0), COLUMN()+(-1), 1)), 2)</f>
        <v>44.9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22.88</v>
      </c>
      <c r="H11" s="12">
        <f ca="1">ROUND(INDIRECT(ADDRESS(ROW()+(0), COLUMN()+(-2), 1))*INDIRECT(ADDRESS(ROW()+(0), COLUMN()+(-1), 1)), 2)</f>
        <v>22.88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0.006</v>
      </c>
      <c r="G12" s="12">
        <v>11.68</v>
      </c>
      <c r="H12" s="12">
        <f ca="1">ROUND(INDIRECT(ADDRESS(ROW()+(0), COLUMN()+(-2), 1))*INDIRECT(ADDRESS(ROW()+(0), COLUMN()+(-1), 1)), 2)</f>
        <v>0.07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0.021</v>
      </c>
      <c r="G13" s="12">
        <v>158.4</v>
      </c>
      <c r="H13" s="12">
        <f ca="1">ROUND(INDIRECT(ADDRESS(ROW()+(0), COLUMN()+(-2), 1))*INDIRECT(ADDRESS(ROW()+(0), COLUMN()+(-1), 1)), 2)</f>
        <v>3.33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2.368</v>
      </c>
      <c r="G14" s="12">
        <v>1.22</v>
      </c>
      <c r="H14" s="12">
        <f ca="1">ROUND(INDIRECT(ADDRESS(ROW()+(0), COLUMN()+(-2), 1))*INDIRECT(ADDRESS(ROW()+(0), COLUMN()+(-1), 1)), 2)</f>
        <v>2.89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0.24</v>
      </c>
      <c r="G15" s="12">
        <v>2.64</v>
      </c>
      <c r="H15" s="12">
        <f ca="1">ROUND(INDIRECT(ADDRESS(ROW()+(0), COLUMN()+(-2), 1))*INDIRECT(ADDRESS(ROW()+(0), COLUMN()+(-1), 1)), 2)</f>
        <v>0.63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1.05</v>
      </c>
      <c r="G16" s="12">
        <v>22.53</v>
      </c>
      <c r="H16" s="12">
        <f ca="1">ROUND(INDIRECT(ADDRESS(ROW()+(0), COLUMN()+(-2), 1))*INDIRECT(ADDRESS(ROW()+(0), COLUMN()+(-1), 1)), 2)</f>
        <v>23.66</v>
      </c>
    </row>
    <row r="17" spans="1:8" ht="76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0.01</v>
      </c>
      <c r="G17" s="14">
        <v>12.81</v>
      </c>
      <c r="H17" s="14">
        <f ca="1">ROUND(INDIRECT(ADDRESS(ROW()+(0), COLUMN()+(-2), 1))*INDIRECT(ADDRESS(ROW()+(0), COLUMN()+(-1), 1)), 2)</f>
        <v>0.13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98.49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0.015</v>
      </c>
      <c r="G20" s="14">
        <v>22.77</v>
      </c>
      <c r="H20" s="14">
        <f ca="1">ROUND(INDIRECT(ADDRESS(ROW()+(0), COLUMN()+(-2), 1))*INDIRECT(ADDRESS(ROW()+(0), COLUMN()+(-1), 1)), 2)</f>
        <v>0.34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1))), 2)</f>
        <v>0.34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0.121</v>
      </c>
      <c r="G23" s="12">
        <v>59.67</v>
      </c>
      <c r="H23" s="12">
        <f ca="1">ROUND(INDIRECT(ADDRESS(ROW()+(0), COLUMN()+(-2), 1))*INDIRECT(ADDRESS(ROW()+(0), COLUMN()+(-1), 1)), 2)</f>
        <v>7.22</v>
      </c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0.121</v>
      </c>
      <c r="G24" s="12">
        <v>44.6</v>
      </c>
      <c r="H24" s="12">
        <f ca="1">ROUND(INDIRECT(ADDRESS(ROW()+(0), COLUMN()+(-2), 1))*INDIRECT(ADDRESS(ROW()+(0), COLUMN()+(-1), 1)), 2)</f>
        <v>5.4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0.114</v>
      </c>
      <c r="G25" s="12">
        <v>42.97</v>
      </c>
      <c r="H25" s="12">
        <f ca="1">ROUND(INDIRECT(ADDRESS(ROW()+(0), COLUMN()+(-2), 1))*INDIRECT(ADDRESS(ROW()+(0), COLUMN()+(-1), 1)), 2)</f>
        <v>4.9</v>
      </c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3">
        <v>0.223</v>
      </c>
      <c r="G26" s="14">
        <v>59.67</v>
      </c>
      <c r="H26" s="14">
        <f ca="1">ROUND(INDIRECT(ADDRESS(ROW()+(0), COLUMN()+(-2), 1))*INDIRECT(ADDRESS(ROW()+(0), COLUMN()+(-1), 1)), 2)</f>
        <v>13.31</v>
      </c>
    </row>
    <row r="27" spans="1:8" ht="13.50" thickBot="1" customHeight="1">
      <c r="A27" s="15"/>
      <c r="B27" s="15"/>
      <c r="C27" s="15"/>
      <c r="D27" s="15"/>
      <c r="E27" s="15"/>
      <c r="F27" s="9" t="s">
        <v>55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1))), 2)</f>
        <v>30.83</v>
      </c>
    </row>
    <row r="28" spans="1:8" ht="13.50" thickBot="1" customHeight="1">
      <c r="A28" s="15">
        <v>4</v>
      </c>
      <c r="B28" s="15"/>
      <c r="C28" s="15"/>
      <c r="D28" s="15"/>
      <c r="E28" s="18" t="s">
        <v>56</v>
      </c>
      <c r="F28" s="18"/>
      <c r="G28" s="15"/>
      <c r="H28" s="15"/>
    </row>
    <row r="29" spans="1:8" ht="13.50" thickBot="1" customHeight="1">
      <c r="A29" s="19"/>
      <c r="B29" s="19"/>
      <c r="C29" s="19"/>
      <c r="D29" s="20" t="s">
        <v>57</v>
      </c>
      <c r="E29" s="19" t="s">
        <v>58</v>
      </c>
      <c r="F29" s="13">
        <v>2</v>
      </c>
      <c r="G29" s="14">
        <f ca="1">ROUND(SUM(INDIRECT(ADDRESS(ROW()+(-2), COLUMN()+(1), 1)),INDIRECT(ADDRESS(ROW()+(-8), COLUMN()+(1), 1)),INDIRECT(ADDRESS(ROW()+(-11), COLUMN()+(1), 1))), 2)</f>
        <v>129.66</v>
      </c>
      <c r="H29" s="14">
        <f ca="1">ROUND(INDIRECT(ADDRESS(ROW()+(0), COLUMN()+(-2), 1))*INDIRECT(ADDRESS(ROW()+(0), COLUMN()+(-1), 1))/100, 2)</f>
        <v>2.59</v>
      </c>
    </row>
    <row r="30" spans="1:8" ht="13.50" thickBot="1" customHeight="1">
      <c r="A30" s="21" t="s">
        <v>59</v>
      </c>
      <c r="B30" s="21"/>
      <c r="C30" s="21"/>
      <c r="D30" s="22"/>
      <c r="E30" s="23"/>
      <c r="F30" s="24" t="s">
        <v>60</v>
      </c>
      <c r="G30" s="25"/>
      <c r="H30" s="26">
        <f ca="1">ROUND(SUM(INDIRECT(ADDRESS(ROW()+(-1), COLUMN()+(0), 1)),INDIRECT(ADDRESS(ROW()+(-3), COLUMN()+(0), 1)),INDIRECT(ADDRESS(ROW()+(-9), COLUMN()+(0), 1)),INDIRECT(ADDRESS(ROW()+(-12), COLUMN()+(0), 1))), 2)</f>
        <v>132.25</v>
      </c>
    </row>
  </sheetData>
  <mergeCells count="3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F21:G21"/>
    <mergeCell ref="A22:C22"/>
    <mergeCell ref="E22:F22"/>
    <mergeCell ref="A23:C23"/>
    <mergeCell ref="A24:C24"/>
    <mergeCell ref="A25:C25"/>
    <mergeCell ref="A26:C26"/>
    <mergeCell ref="A27:C27"/>
    <mergeCell ref="F27:G27"/>
    <mergeCell ref="A28:C28"/>
    <mergeCell ref="E28:F28"/>
    <mergeCell ref="A29:C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