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<sst xmlns="http://schemas.openxmlformats.org/spreadsheetml/2006/main" count="100" uniqueCount="100">
  <si>
    <t xml:space="preserve"/>
  </si>
  <si>
    <t xml:space="preserve">QAD021</t>
  </si>
  <si>
    <t xml:space="preserve">m²</t>
  </si>
  <si>
    <t xml:space="preserve">Cubierta plana transitable, no ventilada, con piso fijo, tipo invertida, para uso deportivo. Impermeabilización con láminas asfálticas, tipo monocapa mejorada.</t>
  </si>
  <si>
    <r>
      <rPr>
        <sz val="8.25"/>
        <color rgb="FF000000"/>
        <rFont val="Arial"/>
        <family val="2"/>
      </rPr>
      <t xml:space="preserve">Cubierta plana transitable, no ventilada, con piso fijo, tipo invertida, pendiente del 1% al 5%, para uso deportivo. FORMACIÓN DE PENDIENTES: mediante encintado de limatesas, limahoyas y juntas con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IMPERMEABILIZACIÓN: tipo monocapa, adherida, formada por lámina de betún modificado con elastómero SBS, de 3,5 mm de espesor, con armadura de fieltro de poliéster no tejido de 160 g/m², mejorada con lámina de betún aditivado con plastómero APP, previa imprimación con emulsión asfáltica aniónica con cargas; CAPA SEPARADORA BAJO AISLAMIENTO: geotextil no tejido compuesto por fibras de poliéster unidas por agujeteado, (150 g/m²); AISLAMIENTO TÉRMICO: panel rígido de poliestireno extruido, de superficie lisa y mecanizado lateral a media madera, de 40 mm de espesor, resistencia a compresión &gt;= 300 kPa; CAPA SEPARADORA BAJO CAPA DE REFUERZO: geotextil no tejido compuesto por fibras de poliéster unidas por agujeteado, (150 g/m²); CAPA DE REFUERZO: mortero de cemento CEM II/B-P 32,5 N tipo M-10 de 4 cm de espesor; CAPA SEPARADORA BAJO PROTECCIÓN: geotextil no tejido compuesto por fibras de poliéster unidas por agujeteado, (200 g/m²); CAPA DE PROTECCIÓN: revestimiento continuo sintético, formado por la aplicación sucesiva de una capa de mortero epoxi bicomponente, abrasión Taber en seco &lt; 0,2 g y rendimiento aproximado de 0,80 kg/m²; dos capas de mortero bicomponente a base de resinas acrílico-epoxi, abrasión Taber en seco &lt; 0,2 g y rendimiento aproximado de 0,4 kg/m² por capa; y una capa de sellado con pintura bicomponente a base de resinas acrílico-epoxi, abrasión Taber en seco &lt; 0,2 g, viscosidad &gt; 40 poises y rendimiento aproximado de 0,2 kg/m²; extendidas a mano mediante rastras de banda de goma en capas uniformes con un espesor total aproximado de 1,0 mm, colocado sobre base de hormigón H25, para un ambiente severo, tamaño máximo del agregado 20 mm, consistencia blanda de 10 cm de espesor, armado con malla elaborada "in situ" 15x15 Ø 6,3-6,3 de acero AH 500, separación 15x15 cm y 6,3 mm de diámetro.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</si>
  <si>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</si>
  <si>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</si>
  <si>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</si>
  <si>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</si>
  <si>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</si>
  <si>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</si>
  <si>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</si>
  <si>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</si>
  <si>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</si>
  <si>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</si>
  <si>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t>
  </si>
  <si>
    <t xml:space="preserve">m³</t>
  </si>
  <si>
    <t xml:space="preserve">Arcilla expandida, suministrada en sacos.</t>
  </si>
  <si>
    <t xml:space="preserve">mt09lec020b</t>
  </si>
  <si>
    <t xml:space="preserve">m³</t>
  </si>
  <si>
    <t xml:space="preserve">Lechada de cemento CEM II/B-P 32,5 N 1/3.</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</si>
  <si>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</si>
  <si>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</si>
  <si>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</si>
  <si>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</si>
  <si>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</si>
  <si>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</si>
  <si>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</si>
  <si>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</si>
  <si>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</si>
  <si>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mt08cem000j</t>
  </si>
  <si>
    <t xml:space="preserve">kg</t>
  </si>
  <si>
    <t xml:space="preserve">Cemento gris en sacos.</t>
  </si>
  <si>
    <t xml:space="preserve">mt14lba010g</t>
  </si>
  <si>
    <t xml:space="preserve">m²</t>
  </si>
  <si>
    <t xml:space="preserve">Lámina de betún modificado con elastómero SBS, de 3,5 mm de espesor, masa nominal 4 kg/m², con armadura de fieltro de poliéster no tejido de 160 g/m², de superficie no protegida.</t>
  </si>
  <si>
    <t xml:space="preserve">mt14lad010a</t>
  </si>
  <si>
    <t xml:space="preserve">m²</t>
  </si>
  <si>
    <t xml:space="preserve">Lámina de betún aditivado con plastómero APP, de 2,5 mm de espesor, masa nominal 3 kg/m², con armadura de fieltro de fibra de vidrio de 60 g/m², de superficie no protegida.</t>
  </si>
  <si>
    <t xml:space="preserve">mt14iea020c</t>
  </si>
  <si>
    <t xml:space="preserve">kg</t>
  </si>
  <si>
    <t xml:space="preserve">Emulsión asfáltica aniónica con cargas.</t>
  </si>
  <si>
    <t xml:space="preserve">mt14gsa020bc</t>
  </si>
  <si>
    <t xml:space="preserve">m²</t>
  </si>
  <si>
    <t xml:space="preserve">Geotextil no tejido compuesto por fibras de poliéster unidas por agujeteado, con una resistencia a la tracción longitudinal de 1,88 kN/m, una resistencia a la tracción transversal de 1,49 kN/m, una apertura de cono al ensayo de perforación dinámica según ISO 13433 inferior a 40 mm, resistencia CBR a punzonamiento 0,3 kN y una masa superficial de 150 g/m².</t>
  </si>
  <si>
    <t xml:space="preserve">mt16pxa010aaq</t>
  </si>
  <si>
    <t xml:space="preserve">m²</t>
  </si>
  <si>
    <t xml:space="preserve">Panel rígido de poliestireno extruido, de superficie lisa y mecanizado lateral a media madera, de 40 mm de espesor, resistencia a compresión &gt;= 300 kPa, resistencia térmica 1,2 m²K/W, conductividad térmica 0,033 W/(mK), Euroclase E de reacción al fuego, con código de designación XPS-EN 13164-T1-CS(10/Y)300-DS(70,90)-DLT(2)5-CC(2/1,5/50)125-WL(T)0,7-WD(V)3-FTCD1.</t>
  </si>
  <si>
    <t xml:space="preserve">mt09mor010e</t>
  </si>
  <si>
    <t xml:space="preserve">m³</t>
  </si>
  <si>
    <t xml:space="preserve">Mortero de cemento CEM II/B-P 32,5 N tipo M-10, confeccionado en obra con 380 kg/m³ de cemento y una proporción en volumen 1/4.</t>
  </si>
  <si>
    <t xml:space="preserve">mt14gsa020ce</t>
  </si>
  <si>
    <t xml:space="preserve">m²</t>
  </si>
  <si>
    <t xml:space="preserve">Geotextil no tejido compuesto por fibras de poliéster unidas por agujeteado, con una resistencia a la tracción longitudinal de 1,63 kN/m, una resistencia a la tracción transversal de 2,08 kN/m, una apertura de cono al ensayo de perforación dinámica según ISO 13433 inferior a 27 mm, resistencia CBR a punzonamiento 0,4 kN y una masa superficial de 200 g/m².</t>
  </si>
  <si>
    <t xml:space="preserve">mt07ame131b</t>
  </si>
  <si>
    <t xml:space="preserve">m²</t>
  </si>
  <si>
    <t xml:space="preserve">Malla elaborada "in situ" 15x15 ø 6,3-6,3 de acero CA-50 (fy=500 MPa), equivalente a AH 500 según CBH 87, separación 15x15 cm y 6,3 mm de diámetro.</t>
  </si>
  <si>
    <t xml:space="preserve">mt10haf120di</t>
  </si>
  <si>
    <t xml:space="preserve">m³</t>
  </si>
  <si>
    <t xml:space="preserve">Hormigón H25, para un ambiente no severo, tamaño máximo del agregado 20 mm, consistencia blanda, con un asentamiento de 6 a 9 cm, medido con el cono de Abrams, premezclado en planta, según CBH 87.</t>
  </si>
  <si>
    <t xml:space="preserve">mt47adc010a</t>
  </si>
  <si>
    <t xml:space="preserve">kg</t>
  </si>
  <si>
    <t xml:space="preserve">Mortero epoxi bicomponente.</t>
  </si>
  <si>
    <t xml:space="preserve">mt47adc020a</t>
  </si>
  <si>
    <t xml:space="preserve">kg</t>
  </si>
  <si>
    <t xml:space="preserve">Mortero bicomponente a base de resinas acrílico-epoxi.</t>
  </si>
  <si>
    <t xml:space="preserve">mt27pij030a</t>
  </si>
  <si>
    <t xml:space="preserve">kg</t>
  </si>
  <si>
    <t xml:space="preserve">Pintura bicomponente a base de resinas acrílico-epoxi.</t>
  </si>
  <si>
    <t xml:space="preserve">Subtotal materiales:</t>
  </si>
  <si>
    <t xml:space="preserve">Equipo y herramienta</t>
  </si>
  <si>
    <t xml:space="preserve">mq06hor010</t>
  </si>
  <si>
    <t xml:space="preserve">h</t>
  </si>
  <si>
    <t xml:space="preserve">Hormigonera eléctrica con una capacidad de amasado de 160 l.</t>
  </si>
  <si>
    <t xml:space="preserve">Subtotal equipo y herramienta:</t>
  </si>
  <si>
    <t xml:space="preserve">Mano de obra</t>
  </si>
  <si>
    <t xml:space="preserve">mo020</t>
  </si>
  <si>
    <t xml:space="preserve">h</t>
  </si>
  <si>
    <t xml:space="preserve">Especialista de construcción.</t>
  </si>
  <si>
    <t xml:space="preserve">mo113</t>
  </si>
  <si>
    <t xml:space="preserve">h</t>
  </si>
  <si>
    <t xml:space="preserve">Ayudante 2ª de construcción.</t>
  </si>
  <si>
    <t xml:space="preserve">mo029</t>
  </si>
  <si>
    <t xml:space="preserve">h</t>
  </si>
  <si>
    <t xml:space="preserve">Especialista aplicador de láminas impermeabilizantes.</t>
  </si>
  <si>
    <t xml:space="preserve">mo067</t>
  </si>
  <si>
    <t xml:space="preserve">h</t>
  </si>
  <si>
    <t xml:space="preserve">Ayudante 1ª aplicador de láminas impermeabilizantes.</t>
  </si>
  <si>
    <t xml:space="preserve">mo054</t>
  </si>
  <si>
    <t xml:space="preserve">h</t>
  </si>
  <si>
    <t xml:space="preserve">Especialista en montaje de aislamiento.</t>
  </si>
  <si>
    <t xml:space="preserve">mo101</t>
  </si>
  <si>
    <t xml:space="preserve">h</t>
  </si>
  <si>
    <t xml:space="preserve">Ayudante 1ª en montaje de aislamientos.</t>
  </si>
  <si>
    <t xml:space="preserve">Subtotal mano de obra:</t>
  </si>
  <si>
    <t xml:space="preserve">Herramienta menor</t>
  </si>
  <si>
    <t xml:space="preserve">%</t>
  </si>
  <si>
    <t xml:space="preserve">Herramienta menor</t>
  </si>
  <si>
    <t xml:space="preserve">Coste de mantenimiento decenal: 210,31Bs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</si>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</sst>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7.48" customWidth="1"/>
    <col min="4" max="4" width="106.42" customWidth="1"/>
    <col min="5" max="5" width="205.70" customWidth="1"/>
    <col min="6" max="6" width="14.28" customWidth="1"/>
    <col min="7" max="7" width="15.81"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row>
    <row r="5" spans="1:8" ht="202.50" thickBot="1" customHeight="1">
      <c r="A5" s="5" t="s">
        <v>4</v>
      </c>
      <c r="B5" s="5"/>
      <c r="C5" s="5"/>
      <c r="D5" s="5"/>
    </row>
    <row r="8" spans="1:8" ht="24.00" thickBot="1" customHeight="1">
      <c r="A8" s="6" t="s">
        <v>5</v>
      </c>
      <c r="B8" s="6"/>
      <c r="C8" s="6" t="s">
        <v>6</v>
      </c>
      <c r="D8" s="6" t="s">
        <v>7</v>
      </c>
      <c r="E8" s="6"/>
      <c r="F8" s="7" t="s">
        <v>8</v>
      </c>
      <c r="G8" s="7" t="s">
        <v>9</v>
      </c>
      <c r="H8" s="7" t="s">
        <v>10</v>
      </c>
    </row>
    <row r="9" spans="1:8" ht="13.50" thickBot="1" customHeight="1">
      <c r="A9" s="8">
        <v>1</v>
      </c>
      <c r="B9" s="8"/>
      <c r="C9" s="8"/>
      <c r="D9" s="9" t="s">
        <v>11</v>
      </c>
      <c r="E9" s="9"/>
      <c r="F9" s="9"/>
      <c r="G9" s="8"/>
      <c r="H9" s="8"/>
    </row>
    <row r="10" spans="1:8" ht="13.50" thickBot="1" customHeight="1">
      <c r="A10" s="1" t="s">
        <v>12</v>
      </c>
      <c r="B10" s="1"/>
      <c r="C10" s="10" t="s">
        <v>13</v>
      </c>
      <c r="D10" s="1" t="s">
        <v>14</v>
      </c>
      <c r="E10" s="1"/>
      <c r="F10" s="11">
        <v>3</v>
      </c>
      <c r="G10" s="12">
        <v>2.48</v>
      </c>
      <c r="H10" s="12">
        <f ca="1">ROUND(INDIRECT(ADDRESS(ROW()+(0), COLUMN()+(-2), 1))*INDIRECT(ADDRESS(ROW()+(0), COLUMN()+(-1), 1)), 2)</f>
        <v>7.44</v>
      </c>
    </row>
    <row r="11" spans="1:8" ht="13.50" thickBot="1" customHeight="1">
      <c r="A11" s="1" t="s">
        <v>15</v>
      </c>
      <c r="B11" s="1"/>
      <c r="C11" s="10" t="s">
        <v>16</v>
      </c>
      <c r="D11" s="1" t="s">
        <v>17</v>
      </c>
      <c r="E11" s="1"/>
      <c r="F11" s="11">
        <v>0.1</v>
      </c>
      <c r="G11" s="12">
        <v>1271.55</v>
      </c>
      <c r="H11" s="12">
        <f ca="1">ROUND(INDIRECT(ADDRESS(ROW()+(0), COLUMN()+(-2), 1))*INDIRECT(ADDRESS(ROW()+(0), COLUMN()+(-1), 1)), 2)</f>
        <v>127.16</v>
      </c>
    </row>
    <row r="12" spans="1:8" ht="13.50" thickBot="1" customHeight="1">
      <c r="A12" s="1" t="s">
        <v>18</v>
      </c>
      <c r="B12" s="1"/>
      <c r="C12" s="10" t="s">
        <v>19</v>
      </c>
      <c r="D12" s="1" t="s">
        <v>20</v>
      </c>
      <c r="E12" s="1"/>
      <c r="F12" s="11">
        <v>0.01</v>
      </c>
      <c r="G12" s="12">
        <v>848.86</v>
      </c>
      <c r="H12" s="12">
        <f ca="1">ROUND(INDIRECT(ADDRESS(ROW()+(0), COLUMN()+(-2), 1))*INDIRECT(ADDRESS(ROW()+(0), COLUMN()+(-1), 1)), 2)</f>
        <v>8.49</v>
      </c>
    </row>
    <row r="13" spans="1:8" ht="13.50" thickBot="1" customHeight="1">
      <c r="A13" s="1" t="s">
        <v>21</v>
      </c>
      <c r="B13" s="1"/>
      <c r="C13" s="10" t="s">
        <v>22</v>
      </c>
      <c r="D13" s="1" t="s">
        <v>23</v>
      </c>
      <c r="E13" s="1"/>
      <c r="F13" s="11">
        <v>0.01</v>
      </c>
      <c r="G13" s="12">
        <v>12.76</v>
      </c>
      <c r="H13" s="12">
        <f ca="1">ROUND(INDIRECT(ADDRESS(ROW()+(0), COLUMN()+(-2), 1))*INDIRECT(ADDRESS(ROW()+(0), COLUMN()+(-1), 1)), 2)</f>
        <v>0.13</v>
      </c>
    </row>
    <row r="14" spans="1:8" ht="13.50" thickBot="1" customHeight="1">
      <c r="A14" s="1" t="s">
        <v>24</v>
      </c>
      <c r="B14" s="1"/>
      <c r="C14" s="10" t="s">
        <v>25</v>
      </c>
      <c r="D14" s="1" t="s">
        <v>26</v>
      </c>
      <c r="E14" s="1"/>
      <c r="F14" s="11">
        <v>0.008</v>
      </c>
      <c r="G14" s="12">
        <v>11.68</v>
      </c>
      <c r="H14" s="12">
        <f ca="1">ROUND(INDIRECT(ADDRESS(ROW()+(0), COLUMN()+(-2), 1))*INDIRECT(ADDRESS(ROW()+(0), COLUMN()+(-1), 1)), 2)</f>
        <v>0.09</v>
      </c>
    </row>
    <row r="15" spans="1:8" ht="13.50" thickBot="1" customHeight="1">
      <c r="A15" s="1" t="s">
        <v>27</v>
      </c>
      <c r="B15" s="1"/>
      <c r="C15" s="10" t="s">
        <v>28</v>
      </c>
      <c r="D15" s="1" t="s">
        <v>29</v>
      </c>
      <c r="E15" s="1"/>
      <c r="F15" s="11">
        <v>0.065</v>
      </c>
      <c r="G15" s="12">
        <v>158.4</v>
      </c>
      <c r="H15" s="12">
        <f ca="1">ROUND(INDIRECT(ADDRESS(ROW()+(0), COLUMN()+(-2), 1))*INDIRECT(ADDRESS(ROW()+(0), COLUMN()+(-1), 1)), 2)</f>
        <v>10.3</v>
      </c>
    </row>
    <row r="16" spans="1:8" ht="13.50" thickBot="1" customHeight="1">
      <c r="A16" s="1" t="s">
        <v>30</v>
      </c>
      <c r="B16" s="1"/>
      <c r="C16" s="10" t="s">
        <v>31</v>
      </c>
      <c r="D16" s="1" t="s">
        <v>32</v>
      </c>
      <c r="E16" s="1"/>
      <c r="F16" s="11">
        <v>10</v>
      </c>
      <c r="G16" s="12">
        <v>1.22</v>
      </c>
      <c r="H16" s="12">
        <f ca="1">ROUND(INDIRECT(ADDRESS(ROW()+(0), COLUMN()+(-2), 1))*INDIRECT(ADDRESS(ROW()+(0), COLUMN()+(-1), 1)), 2)</f>
        <v>12.2</v>
      </c>
    </row>
    <row r="17" spans="1:8" ht="13.50" thickBot="1" customHeight="1">
      <c r="A17" s="1" t="s">
        <v>33</v>
      </c>
      <c r="B17" s="1"/>
      <c r="C17" s="10" t="s">
        <v>34</v>
      </c>
      <c r="D17" s="1" t="s">
        <v>35</v>
      </c>
      <c r="E17" s="1"/>
      <c r="F17" s="11">
        <v>1.1</v>
      </c>
      <c r="G17" s="12">
        <v>60.83</v>
      </c>
      <c r="H17" s="12">
        <f ca="1">ROUND(INDIRECT(ADDRESS(ROW()+(0), COLUMN()+(-2), 1))*INDIRECT(ADDRESS(ROW()+(0), COLUMN()+(-1), 1)), 2)</f>
        <v>66.91</v>
      </c>
    </row>
    <row r="18" spans="1:8" ht="13.50" thickBot="1" customHeight="1">
      <c r="A18" s="1" t="s">
        <v>36</v>
      </c>
      <c r="B18" s="1"/>
      <c r="C18" s="10" t="s">
        <v>37</v>
      </c>
      <c r="D18" s="1" t="s">
        <v>38</v>
      </c>
      <c r="E18" s="1"/>
      <c r="F18" s="11">
        <v>1.1</v>
      </c>
      <c r="G18" s="12">
        <v>29.99</v>
      </c>
      <c r="H18" s="12">
        <f ca="1">ROUND(INDIRECT(ADDRESS(ROW()+(0), COLUMN()+(-2), 1))*INDIRECT(ADDRESS(ROW()+(0), COLUMN()+(-1), 1)), 2)</f>
        <v>32.99</v>
      </c>
    </row>
    <row r="19" spans="1:8" ht="13.50" thickBot="1" customHeight="1">
      <c r="A19" s="1" t="s">
        <v>39</v>
      </c>
      <c r="B19" s="1"/>
      <c r="C19" s="10" t="s">
        <v>40</v>
      </c>
      <c r="D19" s="1" t="s">
        <v>41</v>
      </c>
      <c r="E19" s="1"/>
      <c r="F19" s="11">
        <v>0.3</v>
      </c>
      <c r="G19" s="12">
        <v>28.96</v>
      </c>
      <c r="H19" s="12">
        <f ca="1">ROUND(INDIRECT(ADDRESS(ROW()+(0), COLUMN()+(-2), 1))*INDIRECT(ADDRESS(ROW()+(0), COLUMN()+(-1), 1)), 2)</f>
        <v>8.69</v>
      </c>
    </row>
    <row r="20" spans="1:8" ht="13.50" thickBot="1" customHeight="1">
      <c r="A20" s="1" t="s">
        <v>42</v>
      </c>
      <c r="B20" s="1"/>
      <c r="C20" s="10" t="s">
        <v>43</v>
      </c>
      <c r="D20" s="1" t="s">
        <v>44</v>
      </c>
      <c r="E20" s="1"/>
      <c r="F20" s="11">
        <v>2.1</v>
      </c>
      <c r="G20" s="12">
        <v>5.96</v>
      </c>
      <c r="H20" s="12">
        <f ca="1">ROUND(INDIRECT(ADDRESS(ROW()+(0), COLUMN()+(-2), 1))*INDIRECT(ADDRESS(ROW()+(0), COLUMN()+(-1), 1)), 2)</f>
        <v>12.52</v>
      </c>
    </row>
    <row r="21" spans="1:8" ht="13.50" thickBot="1" customHeight="1">
      <c r="A21" s="1" t="s">
        <v>45</v>
      </c>
      <c r="B21" s="1"/>
      <c r="C21" s="10" t="s">
        <v>46</v>
      </c>
      <c r="D21" s="1" t="s">
        <v>47</v>
      </c>
      <c r="E21" s="1"/>
      <c r="F21" s="11">
        <v>1.05</v>
      </c>
      <c r="G21" s="12">
        <v>74.79</v>
      </c>
      <c r="H21" s="12">
        <f ca="1">ROUND(INDIRECT(ADDRESS(ROW()+(0), COLUMN()+(-2), 1))*INDIRECT(ADDRESS(ROW()+(0), COLUMN()+(-1), 1)), 2)</f>
        <v>78.53</v>
      </c>
    </row>
    <row r="22" spans="1:8" ht="13.50" thickBot="1" customHeight="1">
      <c r="A22" s="1" t="s">
        <v>48</v>
      </c>
      <c r="B22" s="1"/>
      <c r="C22" s="10" t="s">
        <v>49</v>
      </c>
      <c r="D22" s="1" t="s">
        <v>50</v>
      </c>
      <c r="E22" s="1"/>
      <c r="F22" s="11">
        <v>0.04</v>
      </c>
      <c r="G22" s="12">
        <v>1004.91</v>
      </c>
      <c r="H22" s="12">
        <f ca="1">ROUND(INDIRECT(ADDRESS(ROW()+(0), COLUMN()+(-2), 1))*INDIRECT(ADDRESS(ROW()+(0), COLUMN()+(-1), 1)), 2)</f>
        <v>40.2</v>
      </c>
    </row>
    <row r="23" spans="1:8" ht="13.50" thickBot="1" customHeight="1">
      <c r="A23" s="1" t="s">
        <v>51</v>
      </c>
      <c r="B23" s="1"/>
      <c r="C23" s="10" t="s">
        <v>52</v>
      </c>
      <c r="D23" s="1" t="s">
        <v>53</v>
      </c>
      <c r="E23" s="1"/>
      <c r="F23" s="11">
        <v>1.05</v>
      </c>
      <c r="G23" s="12">
        <v>8.18</v>
      </c>
      <c r="H23" s="12">
        <f ca="1">ROUND(INDIRECT(ADDRESS(ROW()+(0), COLUMN()+(-2), 1))*INDIRECT(ADDRESS(ROW()+(0), COLUMN()+(-1), 1)), 2)</f>
        <v>8.59</v>
      </c>
    </row>
    <row r="24" spans="1:8" ht="13.50" thickBot="1" customHeight="1">
      <c r="A24" s="1" t="s">
        <v>54</v>
      </c>
      <c r="B24" s="1"/>
      <c r="C24" s="10" t="s">
        <v>55</v>
      </c>
      <c r="D24" s="1" t="s">
        <v>56</v>
      </c>
      <c r="E24" s="1"/>
      <c r="F24" s="11">
        <v>1.1</v>
      </c>
      <c r="G24" s="12">
        <v>28.85</v>
      </c>
      <c r="H24" s="12">
        <f ca="1">ROUND(INDIRECT(ADDRESS(ROW()+(0), COLUMN()+(-2), 1))*INDIRECT(ADDRESS(ROW()+(0), COLUMN()+(-1), 1)), 2)</f>
        <v>31.74</v>
      </c>
    </row>
    <row r="25" spans="1:8" ht="13.50" thickBot="1" customHeight="1">
      <c r="A25" s="1" t="s">
        <v>57</v>
      </c>
      <c r="B25" s="1"/>
      <c r="C25" s="10" t="s">
        <v>58</v>
      </c>
      <c r="D25" s="1" t="s">
        <v>59</v>
      </c>
      <c r="E25" s="1"/>
      <c r="F25" s="11">
        <v>0.1</v>
      </c>
      <c r="G25" s="12">
        <v>865.85</v>
      </c>
      <c r="H25" s="12">
        <f ca="1">ROUND(INDIRECT(ADDRESS(ROW()+(0), COLUMN()+(-2), 1))*INDIRECT(ADDRESS(ROW()+(0), COLUMN()+(-1), 1)), 2)</f>
        <v>86.59</v>
      </c>
    </row>
    <row r="26" spans="1:8" ht="13.50" thickBot="1" customHeight="1">
      <c r="A26" s="1" t="s">
        <v>60</v>
      </c>
      <c r="B26" s="1"/>
      <c r="C26" s="10" t="s">
        <v>61</v>
      </c>
      <c r="D26" s="1" t="s">
        <v>62</v>
      </c>
      <c r="E26" s="1"/>
      <c r="F26" s="11">
        <v>0.8</v>
      </c>
      <c r="G26" s="12">
        <v>31.38</v>
      </c>
      <c r="H26" s="12">
        <f ca="1">ROUND(INDIRECT(ADDRESS(ROW()+(0), COLUMN()+(-2), 1))*INDIRECT(ADDRESS(ROW()+(0), COLUMN()+(-1), 1)), 2)</f>
        <v>25.1</v>
      </c>
    </row>
    <row r="27" spans="1:8" ht="13.50" thickBot="1" customHeight="1">
      <c r="A27" s="1" t="s">
        <v>63</v>
      </c>
      <c r="B27" s="1"/>
      <c r="C27" s="10" t="s">
        <v>64</v>
      </c>
      <c r="D27" s="1" t="s">
        <v>65</v>
      </c>
      <c r="E27" s="1"/>
      <c r="F27" s="11">
        <v>0.8</v>
      </c>
      <c r="G27" s="12">
        <v>102.82</v>
      </c>
      <c r="H27" s="12">
        <f ca="1">ROUND(INDIRECT(ADDRESS(ROW()+(0), COLUMN()+(-2), 1))*INDIRECT(ADDRESS(ROW()+(0), COLUMN()+(-1), 1)), 2)</f>
        <v>82.26</v>
      </c>
    </row>
    <row r="28" spans="1:8" ht="13.50" thickBot="1" customHeight="1">
      <c r="A28" s="1" t="s">
        <v>66</v>
      </c>
      <c r="B28" s="1"/>
      <c r="C28" s="10" t="s">
        <v>67</v>
      </c>
      <c r="D28" s="1" t="s">
        <v>68</v>
      </c>
      <c r="E28" s="1"/>
      <c r="F28" s="13">
        <v>0.2</v>
      </c>
      <c r="G28" s="14">
        <v>113.58</v>
      </c>
      <c r="H28" s="14">
        <f ca="1">ROUND(INDIRECT(ADDRESS(ROW()+(0), COLUMN()+(-2), 1))*INDIRECT(ADDRESS(ROW()+(0), COLUMN()+(-1), 1)), 2)</f>
        <v>22.72</v>
      </c>
    </row>
    <row r="29" spans="1:8" ht="13.50" thickBot="1" customHeight="1">
      <c r="A29" s="15"/>
      <c r="B29" s="15"/>
      <c r="C29" s="15"/>
      <c r="D29" s="15"/>
      <c r="E29" s="15"/>
      <c r="F29" s="9" t="s">
        <v>69</v>
      </c>
      <c r="G29" s="9"/>
      <c r="H2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 2)</f>
        <v>662.65</v>
      </c>
    </row>
    <row r="30" spans="1:8" ht="13.50" thickBot="1" customHeight="1">
      <c r="A30" s="15">
        <v>2</v>
      </c>
      <c r="B30" s="15"/>
      <c r="C30" s="15"/>
      <c r="D30" s="18" t="s">
        <v>70</v>
      </c>
      <c r="E30" s="18"/>
      <c r="F30" s="18"/>
      <c r="G30" s="15"/>
      <c r="H30" s="15"/>
    </row>
    <row r="31" spans="1:8" ht="13.50" thickBot="1" customHeight="1">
      <c r="A31" s="1" t="s">
        <v>71</v>
      </c>
      <c r="B31" s="1"/>
      <c r="C31" s="10" t="s">
        <v>72</v>
      </c>
      <c r="D31" s="1" t="s">
        <v>73</v>
      </c>
      <c r="E31" s="1"/>
      <c r="F31" s="13">
        <v>0.038</v>
      </c>
      <c r="G31" s="14">
        <v>22.77</v>
      </c>
      <c r="H31" s="14">
        <f ca="1">ROUND(INDIRECT(ADDRESS(ROW()+(0), COLUMN()+(-2), 1))*INDIRECT(ADDRESS(ROW()+(0), COLUMN()+(-1), 1)), 2)</f>
        <v>0.87</v>
      </c>
    </row>
    <row r="32" spans="1:8" ht="13.50" thickBot="1" customHeight="1">
      <c r="A32" s="15"/>
      <c r="B32" s="15"/>
      <c r="C32" s="15"/>
      <c r="D32" s="15"/>
      <c r="E32" s="15"/>
      <c r="F32" s="9" t="s">
        <v>74</v>
      </c>
      <c r="G32" s="9"/>
      <c r="H32" s="17">
        <f ca="1">ROUND(SUM(INDIRECT(ADDRESS(ROW()+(-1), COLUMN()+(0), 1))), 2)</f>
        <v>0.87</v>
      </c>
    </row>
    <row r="33" spans="1:8" ht="13.50" thickBot="1" customHeight="1">
      <c r="A33" s="15">
        <v>3</v>
      </c>
      <c r="B33" s="15"/>
      <c r="C33" s="15"/>
      <c r="D33" s="18" t="s">
        <v>75</v>
      </c>
      <c r="E33" s="18"/>
      <c r="F33" s="18"/>
      <c r="G33" s="15"/>
      <c r="H33" s="15"/>
    </row>
    <row r="34" spans="1:8" ht="13.50" thickBot="1" customHeight="1">
      <c r="A34" s="1" t="s">
        <v>76</v>
      </c>
      <c r="B34" s="1"/>
      <c r="C34" s="10" t="s">
        <v>77</v>
      </c>
      <c r="D34" s="1" t="s">
        <v>78</v>
      </c>
      <c r="E34" s="1"/>
      <c r="F34" s="11">
        <v>0.624</v>
      </c>
      <c r="G34" s="12">
        <v>59.67</v>
      </c>
      <c r="H34" s="12">
        <f ca="1">ROUND(INDIRECT(ADDRESS(ROW()+(0), COLUMN()+(-2), 1))*INDIRECT(ADDRESS(ROW()+(0), COLUMN()+(-1), 1)), 2)</f>
        <v>37.23</v>
      </c>
    </row>
    <row r="35" spans="1:8" ht="13.50" thickBot="1" customHeight="1">
      <c r="A35" s="1" t="s">
        <v>79</v>
      </c>
      <c r="B35" s="1"/>
      <c r="C35" s="10" t="s">
        <v>80</v>
      </c>
      <c r="D35" s="1" t="s">
        <v>81</v>
      </c>
      <c r="E35" s="1"/>
      <c r="F35" s="11">
        <v>1.251</v>
      </c>
      <c r="G35" s="12">
        <v>42.97</v>
      </c>
      <c r="H35" s="12">
        <f ca="1">ROUND(INDIRECT(ADDRESS(ROW()+(0), COLUMN()+(-2), 1))*INDIRECT(ADDRESS(ROW()+(0), COLUMN()+(-1), 1)), 2)</f>
        <v>53.76</v>
      </c>
    </row>
    <row r="36" spans="1:8" ht="13.50" thickBot="1" customHeight="1">
      <c r="A36" s="1" t="s">
        <v>82</v>
      </c>
      <c r="B36" s="1"/>
      <c r="C36" s="10" t="s">
        <v>83</v>
      </c>
      <c r="D36" s="1" t="s">
        <v>84</v>
      </c>
      <c r="E36" s="1"/>
      <c r="F36" s="11">
        <v>0.193</v>
      </c>
      <c r="G36" s="12">
        <v>59.67</v>
      </c>
      <c r="H36" s="12">
        <f ca="1">ROUND(INDIRECT(ADDRESS(ROW()+(0), COLUMN()+(-2), 1))*INDIRECT(ADDRESS(ROW()+(0), COLUMN()+(-1), 1)), 2)</f>
        <v>11.52</v>
      </c>
    </row>
    <row r="37" spans="1:8" ht="13.50" thickBot="1" customHeight="1">
      <c r="A37" s="1" t="s">
        <v>85</v>
      </c>
      <c r="B37" s="1"/>
      <c r="C37" s="10" t="s">
        <v>86</v>
      </c>
      <c r="D37" s="1" t="s">
        <v>87</v>
      </c>
      <c r="E37" s="1"/>
      <c r="F37" s="11">
        <v>0.193</v>
      </c>
      <c r="G37" s="12">
        <v>44.6</v>
      </c>
      <c r="H37" s="12">
        <f ca="1">ROUND(INDIRECT(ADDRESS(ROW()+(0), COLUMN()+(-2), 1))*INDIRECT(ADDRESS(ROW()+(0), COLUMN()+(-1), 1)), 2)</f>
        <v>8.61</v>
      </c>
    </row>
    <row r="38" spans="1:8" ht="13.50" thickBot="1" customHeight="1">
      <c r="A38" s="1" t="s">
        <v>88</v>
      </c>
      <c r="B38" s="1"/>
      <c r="C38" s="10" t="s">
        <v>89</v>
      </c>
      <c r="D38" s="1" t="s">
        <v>90</v>
      </c>
      <c r="E38" s="1"/>
      <c r="F38" s="11">
        <v>0.06</v>
      </c>
      <c r="G38" s="12">
        <v>61.32</v>
      </c>
      <c r="H38" s="12">
        <f ca="1">ROUND(INDIRECT(ADDRESS(ROW()+(0), COLUMN()+(-2), 1))*INDIRECT(ADDRESS(ROW()+(0), COLUMN()+(-1), 1)), 2)</f>
        <v>3.68</v>
      </c>
    </row>
    <row r="39" spans="1:8" ht="13.50" thickBot="1" customHeight="1">
      <c r="A39" s="1" t="s">
        <v>91</v>
      </c>
      <c r="B39" s="1"/>
      <c r="C39" s="10" t="s">
        <v>92</v>
      </c>
      <c r="D39" s="1" t="s">
        <v>93</v>
      </c>
      <c r="E39" s="1"/>
      <c r="F39" s="13">
        <v>0.06</v>
      </c>
      <c r="G39" s="14">
        <v>44.6</v>
      </c>
      <c r="H39" s="14">
        <f ca="1">ROUND(INDIRECT(ADDRESS(ROW()+(0), COLUMN()+(-2), 1))*INDIRECT(ADDRESS(ROW()+(0), COLUMN()+(-1), 1)), 2)</f>
        <v>2.68</v>
      </c>
    </row>
    <row r="40" spans="1:8" ht="13.50" thickBot="1" customHeight="1">
      <c r="A40" s="15"/>
      <c r="B40" s="15"/>
      <c r="C40" s="15"/>
      <c r="D40" s="15"/>
      <c r="E40" s="15"/>
      <c r="F40" s="9" t="s">
        <v>94</v>
      </c>
      <c r="G40" s="9"/>
      <c r="H40" s="17">
        <f ca="1">ROUND(SUM(INDIRECT(ADDRESS(ROW()+(-1), COLUMN()+(0), 1)),INDIRECT(ADDRESS(ROW()+(-2), COLUMN()+(0), 1)),INDIRECT(ADDRESS(ROW()+(-3), COLUMN()+(0), 1)),INDIRECT(ADDRESS(ROW()+(-4), COLUMN()+(0), 1)),INDIRECT(ADDRESS(ROW()+(-5), COLUMN()+(0), 1)),INDIRECT(ADDRESS(ROW()+(-6), COLUMN()+(0), 1))), 2)</f>
        <v>117.48</v>
      </c>
    </row>
    <row r="41" spans="1:8" ht="13.50" thickBot="1" customHeight="1">
      <c r="A41" s="15">
        <v>4</v>
      </c>
      <c r="B41" s="15"/>
      <c r="C41" s="15"/>
      <c r="D41" s="18" t="s">
        <v>95</v>
      </c>
      <c r="E41" s="18"/>
      <c r="F41" s="18"/>
      <c r="G41" s="15"/>
      <c r="H41" s="15"/>
    </row>
    <row r="42" spans="1:8" ht="13.50" thickBot="1" customHeight="1">
      <c r="A42" s="19"/>
      <c r="B42" s="19"/>
      <c r="C42" s="20" t="s">
        <v>96</v>
      </c>
      <c r="D42" s="19" t="s">
        <v>97</v>
      </c>
      <c r="E42" s="19"/>
      <c r="F42" s="13">
        <v>2</v>
      </c>
      <c r="G42" s="14">
        <f ca="1">ROUND(SUM(INDIRECT(ADDRESS(ROW()+(-2), COLUMN()+(1), 1)),INDIRECT(ADDRESS(ROW()+(-10), COLUMN()+(1), 1)),INDIRECT(ADDRESS(ROW()+(-13), COLUMN()+(1), 1))), 2)</f>
        <v>781</v>
      </c>
      <c r="H42" s="14">
        <f ca="1">ROUND(INDIRECT(ADDRESS(ROW()+(0), COLUMN()+(-2), 1))*INDIRECT(ADDRESS(ROW()+(0), COLUMN()+(-1), 1))/100, 2)</f>
        <v>15.62</v>
      </c>
    </row>
    <row r="43" spans="1:8" ht="13.50" thickBot="1" customHeight="1">
      <c r="A43" s="21" t="s">
        <v>98</v>
      </c>
      <c r="B43" s="21"/>
      <c r="C43" s="22"/>
      <c r="D43" s="23"/>
      <c r="E43" s="23"/>
      <c r="F43" s="24" t="s">
        <v>99</v>
      </c>
      <c r="G43" s="25"/>
      <c r="H43" s="26">
        <f ca="1">ROUND(SUM(INDIRECT(ADDRESS(ROW()+(-1), COLUMN()+(0), 1)),INDIRECT(ADDRESS(ROW()+(-3), COLUMN()+(0), 1)),INDIRECT(ADDRESS(ROW()+(-11), COLUMN()+(0), 1)),INDIRECT(ADDRESS(ROW()+(-14), COLUMN()+(0), 1))), 2)</f>
        <v>796.62</v>
      </c>
    </row>
  </sheetData>
  <mergeCells count="78">
    <mergeCell ref="A1:H1"/>
    <mergeCell ref="C3:D3"/>
    <mergeCell ref="A5:D5"/>
    <mergeCell ref="A8:B8"/>
    <mergeCell ref="D8:E8"/>
    <mergeCell ref="A9:B9"/>
    <mergeCell ref="D9:F9"/>
    <mergeCell ref="A10:B10"/>
    <mergeCell ref="D10:E10"/>
    <mergeCell ref="A11:B11"/>
    <mergeCell ref="D11:E11"/>
    <mergeCell ref="A12:B12"/>
    <mergeCell ref="D12:E12"/>
    <mergeCell ref="A13:B13"/>
    <mergeCell ref="D13:E13"/>
    <mergeCell ref="A14:B14"/>
    <mergeCell ref="D14:E14"/>
    <mergeCell ref="A15:B15"/>
    <mergeCell ref="D15:E15"/>
    <mergeCell ref="A16:B16"/>
    <mergeCell ref="D16:E16"/>
    <mergeCell ref="A17:B17"/>
    <mergeCell ref="D17:E17"/>
    <mergeCell ref="A18:B18"/>
    <mergeCell ref="D18:E18"/>
    <mergeCell ref="A19:B19"/>
    <mergeCell ref="D19:E19"/>
    <mergeCell ref="A20:B20"/>
    <mergeCell ref="D20:E20"/>
    <mergeCell ref="A21:B21"/>
    <mergeCell ref="D21:E21"/>
    <mergeCell ref="A22:B22"/>
    <mergeCell ref="D22:E22"/>
    <mergeCell ref="A23:B23"/>
    <mergeCell ref="D23:E23"/>
    <mergeCell ref="A24:B24"/>
    <mergeCell ref="D24:E24"/>
    <mergeCell ref="A25:B25"/>
    <mergeCell ref="D25:E25"/>
    <mergeCell ref="A26:B26"/>
    <mergeCell ref="D26:E26"/>
    <mergeCell ref="A27:B27"/>
    <mergeCell ref="D27:E27"/>
    <mergeCell ref="A28:B28"/>
    <mergeCell ref="D28:E28"/>
    <mergeCell ref="A29:B29"/>
    <mergeCell ref="D29:E29"/>
    <mergeCell ref="F29:G29"/>
    <mergeCell ref="A30:B30"/>
    <mergeCell ref="D30:F30"/>
    <mergeCell ref="A31:B31"/>
    <mergeCell ref="D31:E31"/>
    <mergeCell ref="A32:B32"/>
    <mergeCell ref="D32:E32"/>
    <mergeCell ref="F32:G32"/>
    <mergeCell ref="A33:B33"/>
    <mergeCell ref="D33:F33"/>
    <mergeCell ref="A34:B34"/>
    <mergeCell ref="D34:E34"/>
    <mergeCell ref="A35:B35"/>
    <mergeCell ref="D35:E35"/>
    <mergeCell ref="A36:B36"/>
    <mergeCell ref="D36:E36"/>
    <mergeCell ref="A37:B37"/>
    <mergeCell ref="D37:E37"/>
    <mergeCell ref="A38:B38"/>
    <mergeCell ref="D38:E38"/>
    <mergeCell ref="A39:B39"/>
    <mergeCell ref="D39:E39"/>
    <mergeCell ref="A40:B40"/>
    <mergeCell ref="D40:E40"/>
    <mergeCell ref="F40:G40"/>
    <mergeCell ref="A41:B41"/>
    <mergeCell ref="D41:F41"/>
    <mergeCell ref="A42:B42"/>
    <mergeCell ref="D42:E42"/>
    <mergeCell ref="A43:E43"/>
    <mergeCell ref="F43:G43"/>
  </mergeCells>
  <pageMargins left="0.147638" right="0.147638" top="0.206693" bottom="0.206693" header="0.0" footer="0.0"/>
  <pageSetup paperSize="9" orientation="portrait"/>
  <rowBreaks count="0" manualBreakCount="0">
    </rowBreaks>
</worksheet>
</file>