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<sst xmlns="http://schemas.openxmlformats.org/spreadsheetml/2006/main" count="52" uniqueCount="52">
  <si>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</si>
  <si>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UVP010</t>
  </si>
  <si>
    <t xml:space="preserve">Ud</t>
  </si>
  <si>
    <t xml:space="preserve">Puerta cancela en vallado de parcela.</t>
  </si>
  <si>
    <r>
      <rPr>
        <sz val="8.25"/>
        <color rgb="FF000000"/>
        <rFont val="Arial"/>
        <family val="2"/>
      </rPr>
      <t xml:space="preserve">Puerta cancela de plancha de acero galvanizado, acabado lacado, de una hoja abatible, dimensiones 300x200 cm, perfiles rectangulares en marco zócalo inferior realizado con placa troquelada con indentaciones de 1,2 mm de espesor a dos caras, para acceso de vehículos. Apertura manual. Incluso bisagras o anclajes metálicos laterales de los bastidores, armadura portante de la cancela y recibidos a obra, elementos de anclaje, herrajes de seguridad y cierre, acabado con imprimación antioxidante y accesorios.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</si>
  <si>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</si>
  <si>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</si>
  <si>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</si>
  <si>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</si>
  <si>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</si>
  <si>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</si>
  <si>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</si>
  <si>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mt10hmf120fe</t>
  </si>
  <si>
    <t xml:space="preserve">m³</t>
  </si>
  <si>
    <t xml:space="preserve">Hormigón simple H25, para un ambiente no severo, tamaño máximo del agregado 20 mm, consistencia blanda, con un asentamiento de 6 a 9 cm, medido con el cono de Abrams, premezclado en planta, según CBH 87.</t>
  </si>
  <si>
    <t xml:space="preserve">mt08aaa010a</t>
  </si>
  <si>
    <t xml:space="preserve">m³</t>
  </si>
  <si>
    <t xml:space="preserve">Agua.</t>
  </si>
  <si>
    <t xml:space="preserve">mt01arg005a</t>
  </si>
  <si>
    <t xml:space="preserve">t</t>
  </si>
  <si>
    <t xml:space="preserve">Arena de cantera, para mortero preparado en obra.</t>
  </si>
  <si>
    <t xml:space="preserve">mt08cem000j</t>
  </si>
  <si>
    <t xml:space="preserve">kg</t>
  </si>
  <si>
    <t xml:space="preserve">Cemento gris en sacos.</t>
  </si>
  <si>
    <t xml:space="preserve">mt26vpc010a</t>
  </si>
  <si>
    <t xml:space="preserve">m²</t>
  </si>
  <si>
    <t xml:space="preserve">Puerta cancela metálica en valla exterior, para acceso de vehículos, una hoja abatible, de plancha de acero galvanizado, acabado lacado con bisagras o anclajes metálicos laterales de los bastidores, armadura portante de la cancela, elementos de anclaje, herrajes de seguridad y cierre, acabado con imprimación antioxidante y accesorios.</t>
  </si>
  <si>
    <t xml:space="preserve">Subtotal materiales:</t>
  </si>
  <si>
    <t xml:space="preserve">Equipo y herramienta</t>
  </si>
  <si>
    <t xml:space="preserve">mq06hor010</t>
  </si>
  <si>
    <t xml:space="preserve">h</t>
  </si>
  <si>
    <t xml:space="preserve">Hormigonera eléctrica con una capacidad de amasado de 160 l.</t>
  </si>
  <si>
    <t xml:space="preserve">Subtotal equipo y herramienta:</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</si>
  <si>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</si>
  <si>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</si>
  <si>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</si>
  <si>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</si>
  <si>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</si>
  <si>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</si>
  <si>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</si>
  <si>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mo018</t>
  </si>
  <si>
    <t xml:space="preserve">h</t>
  </si>
  <si>
    <t xml:space="preserve">Especialista cerrajero.</t>
  </si>
  <si>
    <t xml:space="preserve">mo059</t>
  </si>
  <si>
    <t xml:space="preserve">h</t>
  </si>
  <si>
    <t xml:space="preserve">Ayudante 1ª cerrajero.</t>
  </si>
  <si>
    <t xml:space="preserve">Subtotal mano de obra:</t>
  </si>
  <si>
    <t xml:space="preserve">Herramienta menor</t>
  </si>
  <si>
    <t xml:space="preserve">%</t>
  </si>
  <si>
    <t xml:space="preserve">Herramienta menor</t>
  </si>
  <si>
    <t xml:space="preserve">Coste de mantenimiento decenal: 2.672,73Bs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</si>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</sst>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65.11" customWidth="1"/>
    <col min="6" max="6" width="14.28" customWidth="1"/>
    <col min="7" max="7" width="15.81"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0.09</v>
      </c>
      <c r="G10" s="12">
        <v>867.22</v>
      </c>
      <c r="H10" s="12">
        <f ca="1">ROUND(INDIRECT(ADDRESS(ROW()+(0), COLUMN()+(-2), 1))*INDIRECT(ADDRESS(ROW()+(0), COLUMN()+(-1), 1)), 2)</f>
        <v>78.05</v>
      </c>
    </row>
    <row r="11" spans="1:8" ht="13.50" thickBot="1" customHeight="1">
      <c r="A11" s="1" t="s">
        <v>15</v>
      </c>
      <c r="B11" s="1"/>
      <c r="C11" s="10" t="s">
        <v>16</v>
      </c>
      <c r="D11" s="10"/>
      <c r="E11" s="1" t="s">
        <v>17</v>
      </c>
      <c r="F11" s="11">
        <v>0.012</v>
      </c>
      <c r="G11" s="12">
        <v>11.61</v>
      </c>
      <c r="H11" s="12">
        <f ca="1">ROUND(INDIRECT(ADDRESS(ROW()+(0), COLUMN()+(-2), 1))*INDIRECT(ADDRESS(ROW()+(0), COLUMN()+(-1), 1)), 2)</f>
        <v>0.14</v>
      </c>
    </row>
    <row r="12" spans="1:8" ht="13.50" thickBot="1" customHeight="1">
      <c r="A12" s="1" t="s">
        <v>18</v>
      </c>
      <c r="B12" s="1"/>
      <c r="C12" s="10" t="s">
        <v>19</v>
      </c>
      <c r="D12" s="10"/>
      <c r="E12" s="1" t="s">
        <v>20</v>
      </c>
      <c r="F12" s="11">
        <v>0.098</v>
      </c>
      <c r="G12" s="12">
        <v>157.46</v>
      </c>
      <c r="H12" s="12">
        <f ca="1">ROUND(INDIRECT(ADDRESS(ROW()+(0), COLUMN()+(-2), 1))*INDIRECT(ADDRESS(ROW()+(0), COLUMN()+(-1), 1)), 2)</f>
        <v>15.43</v>
      </c>
    </row>
    <row r="13" spans="1:8" ht="13.50" thickBot="1" customHeight="1">
      <c r="A13" s="1" t="s">
        <v>21</v>
      </c>
      <c r="B13" s="1"/>
      <c r="C13" s="10" t="s">
        <v>22</v>
      </c>
      <c r="D13" s="10"/>
      <c r="E13" s="1" t="s">
        <v>23</v>
      </c>
      <c r="F13" s="11">
        <v>15</v>
      </c>
      <c r="G13" s="12">
        <v>1.21</v>
      </c>
      <c r="H13" s="12">
        <f ca="1">ROUND(INDIRECT(ADDRESS(ROW()+(0), COLUMN()+(-2), 1))*INDIRECT(ADDRESS(ROW()+(0), COLUMN()+(-1), 1)), 2)</f>
        <v>18.15</v>
      </c>
    </row>
    <row r="14" spans="1:8" ht="55.50" thickBot="1" customHeight="1">
      <c r="A14" s="1" t="s">
        <v>24</v>
      </c>
      <c r="B14" s="1"/>
      <c r="C14" s="10" t="s">
        <v>25</v>
      </c>
      <c r="D14" s="10"/>
      <c r="E14" s="1" t="s">
        <v>26</v>
      </c>
      <c r="F14" s="13">
        <v>6</v>
      </c>
      <c r="G14" s="14">
        <v>3017.02</v>
      </c>
      <c r="H14" s="14">
        <f ca="1">ROUND(INDIRECT(ADDRESS(ROW()+(0), COLUMN()+(-2), 1))*INDIRECT(ADDRESS(ROW()+(0), COLUMN()+(-1), 1)), 2)</f>
        <v>18102.1</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18213.9</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0.042</v>
      </c>
      <c r="G17" s="14">
        <v>22.66</v>
      </c>
      <c r="H17" s="14">
        <f ca="1">ROUND(INDIRECT(ADDRESS(ROW()+(0), COLUMN()+(-2), 1))*INDIRECT(ADDRESS(ROW()+(0), COLUMN()+(-1), 1)), 2)</f>
        <v>0.95</v>
      </c>
    </row>
    <row r="18" spans="1:8" ht="13.50" thickBot="1" customHeight="1">
      <c r="A18" s="15"/>
      <c r="B18" s="15"/>
      <c r="C18" s="15"/>
      <c r="D18" s="15"/>
      <c r="E18" s="15"/>
      <c r="F18" s="9" t="s">
        <v>32</v>
      </c>
      <c r="G18" s="9"/>
      <c r="H18" s="17">
        <f ca="1">ROUND(SUM(INDIRECT(ADDRESS(ROW()+(-1), COLUMN()+(0), 1))), 2)</f>
        <v>0.95</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3.635</v>
      </c>
      <c r="G20" s="12">
        <v>56.74</v>
      </c>
      <c r="H20" s="12">
        <f ca="1">ROUND(INDIRECT(ADDRESS(ROW()+(0), COLUMN()+(-2), 1))*INDIRECT(ADDRESS(ROW()+(0), COLUMN()+(-1), 1)), 2)</f>
        <v>206.25</v>
      </c>
    </row>
    <row r="21" spans="1:8" ht="13.50" thickBot="1" customHeight="1">
      <c r="A21" s="1" t="s">
        <v>37</v>
      </c>
      <c r="B21" s="1"/>
      <c r="C21" s="10" t="s">
        <v>38</v>
      </c>
      <c r="D21" s="10"/>
      <c r="E21" s="1" t="s">
        <v>39</v>
      </c>
      <c r="F21" s="11">
        <v>4.163</v>
      </c>
      <c r="G21" s="12">
        <v>42.41</v>
      </c>
      <c r="H21" s="12">
        <f ca="1">ROUND(INDIRECT(ADDRESS(ROW()+(0), COLUMN()+(-2), 1))*INDIRECT(ADDRESS(ROW()+(0), COLUMN()+(-1), 1)), 2)</f>
        <v>176.55</v>
      </c>
    </row>
    <row r="22" spans="1:8" ht="13.50" thickBot="1" customHeight="1">
      <c r="A22" s="1" t="s">
        <v>40</v>
      </c>
      <c r="B22" s="1"/>
      <c r="C22" s="10" t="s">
        <v>41</v>
      </c>
      <c r="D22" s="10"/>
      <c r="E22" s="1" t="s">
        <v>42</v>
      </c>
      <c r="F22" s="11">
        <v>1.19</v>
      </c>
      <c r="G22" s="12">
        <v>57.48</v>
      </c>
      <c r="H22" s="12">
        <f ca="1">ROUND(INDIRECT(ADDRESS(ROW()+(0), COLUMN()+(-2), 1))*INDIRECT(ADDRESS(ROW()+(0), COLUMN()+(-1), 1)), 2)</f>
        <v>68.4</v>
      </c>
    </row>
    <row r="23" spans="1:8" ht="13.50" thickBot="1" customHeight="1">
      <c r="A23" s="1" t="s">
        <v>43</v>
      </c>
      <c r="B23" s="1"/>
      <c r="C23" s="10" t="s">
        <v>44</v>
      </c>
      <c r="D23" s="10"/>
      <c r="E23" s="1" t="s">
        <v>45</v>
      </c>
      <c r="F23" s="13">
        <v>1.19</v>
      </c>
      <c r="G23" s="14">
        <v>42.49</v>
      </c>
      <c r="H23" s="14">
        <f ca="1">ROUND(INDIRECT(ADDRESS(ROW()+(0), COLUMN()+(-2), 1))*INDIRECT(ADDRESS(ROW()+(0), COLUMN()+(-1), 1)), 2)</f>
        <v>50.56</v>
      </c>
    </row>
    <row r="24" spans="1:8" ht="13.50" thickBot="1" customHeight="1">
      <c r="A24" s="15"/>
      <c r="B24" s="15"/>
      <c r="C24" s="15"/>
      <c r="D24" s="15"/>
      <c r="E24" s="15"/>
      <c r="F24" s="9" t="s">
        <v>46</v>
      </c>
      <c r="G24" s="9"/>
      <c r="H24" s="17">
        <f ca="1">ROUND(SUM(INDIRECT(ADDRESS(ROW()+(-1), COLUMN()+(0), 1)),INDIRECT(ADDRESS(ROW()+(-2), COLUMN()+(0), 1)),INDIRECT(ADDRESS(ROW()+(-3), COLUMN()+(0), 1)),INDIRECT(ADDRESS(ROW()+(-4), COLUMN()+(0), 1))), 2)</f>
        <v>501.76</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1)),INDIRECT(ADDRESS(ROW()+(-8), COLUMN()+(1), 1)),INDIRECT(ADDRESS(ROW()+(-11), COLUMN()+(1), 1))), 2)</f>
        <v>18716.6</v>
      </c>
      <c r="H26" s="14">
        <f ca="1">ROUND(INDIRECT(ADDRESS(ROW()+(0), COLUMN()+(-2), 1))*INDIRECT(ADDRESS(ROW()+(0), COLUMN()+(-1), 1))/100, 2)</f>
        <v>374.33</v>
      </c>
    </row>
    <row r="27" spans="1:8" ht="13.50" thickBot="1" customHeight="1">
      <c r="A27" s="21" t="s">
        <v>50</v>
      </c>
      <c r="B27" s="21"/>
      <c r="C27" s="22"/>
      <c r="D27" s="22"/>
      <c r="E27" s="23"/>
      <c r="F27" s="24" t="s">
        <v>51</v>
      </c>
      <c r="G27" s="25"/>
      <c r="H27" s="26">
        <f ca="1">ROUND(SUM(INDIRECT(ADDRESS(ROW()+(-1), COLUMN()+(0), 1)),INDIRECT(ADDRESS(ROW()+(-3), COLUMN()+(0), 1)),INDIRECT(ADDRESS(ROW()+(-9), COLUMN()+(0), 1)),INDIRECT(ADDRESS(ROW()+(-12), COLUMN()+(0), 1))), 2)</f>
        <v>19090.9</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