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<sst xmlns="http://schemas.openxmlformats.org/spreadsheetml/2006/main" count="100" uniqueCount="100">
  <si>
    <t xml:space="preserve"/>
  </si>
  <si>
    <t xml:space="preserve">QAD030</t>
  </si>
  <si>
    <t xml:space="preserve">m²</t>
  </si>
  <si>
    <t xml:space="preserve">Cubierta plana transitable, no ventilada, con piso fijo, tipo convencional, para uso deportivo. Impermeabilización con láminas de poliolefinas, tipo monocapa.</t>
  </si>
  <si>
    <r>
      <rPr>
        <sz val="8.25"/>
        <color rgb="FF000000"/>
        <rFont val="Arial"/>
        <family val="2"/>
      </rPr>
      <t xml:space="preserve">Cubierta plana transitable, no ventilada, con piso fijo, tipo convencional, pendiente del 1% al 5%, para uso deportivo.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BARRERA DE VAPOR: film de polietileno; AISLAMIENTO TÉRMICO: panel rígido de poliestireno extruido, de superficie lisa y mecanizado lateral a media madera, de 50 mm de espesor, resistencia a compresión &gt;= 300 kPa; CAPA SEPARADORA BAJO CAPA DE REFUERZO: geotextil no tejido compuesto por fibras de poliéster unidas por agujeteado, (150 g/m²); CAPA DE REFUERZO: mortero de cemento CEM II/B-P 32,5 N tipo M-10 de 4 cm de espesor; IMPERMEABILIZACIÓN: tipo monocapa, adherida, formada por una lámina impermeabilizante flexible tipo EVAC, compuesta de una doble hoja de poliolefina termoplástica con acetato de vinil etileno, con ambas caras revestidas de fibras de poliéster no tejidas, de 0,52 mm de espesor y 335 g/m², fijada al soporte en toda su superficie mediante adhesivo cementoso mejorado C2 E, y solapes fijados con adhesivo cementoso mejorado C2 E S1; CAPA DE PROTECCIÓN: revestimiento continuo sintético, formado por la aplicación sucesiva de una capa de mortero epoxi bicomponente, abrasión Taber en seco &lt; 0,2 g y rendimiento aproximado de 0,80 kg/m²; dos capas de mortero bicomponente a base de resinas acrílico-epoxi, abrasión Taber en seco &lt; 0,2 g y rendimiento aproximado de 0,4 kg/m² por capa; y una capa de sellado con pintura bicomponente a base de resinas acrílico-epoxi, abrasión Taber en seco &lt; 0,2 g, viscosidad &gt; 40 poises y rendimiento aproximado de 0,2 kg/m²; extendidas a mano mediante rastras de banda de goma en capas uniformes con un espesor total aproximado de 1,0 mm, colocado sobre base de hormigón H25, para un ambiente severo, tamaño máximo del agregado 20 mm, consistencia blanda de 10 cm de espesor, armado con malla elaborada "in situ" 15x15 Ø 6,3-6,3 de acero AH 500, separación 15x15 cm y 6,3 mm de diámetro.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</si>
  <si>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</si>
  <si>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</si>
  <si>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</si>
  <si>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</si>
  <si>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</si>
  <si>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</si>
  <si>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</si>
  <si>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</si>
  <si>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</si>
  <si>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</si>
  <si>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</si>
  <si>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</si>
  <si>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</si>
  <si>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</si>
  <si>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</si>
  <si>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</si>
  <si>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</si>
  <si>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</si>
  <si>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</si>
  <si>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</si>
  <si>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</si>
  <si>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</si>
  <si>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</si>
  <si>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</si>
  <si>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</si>
  <si>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mt08cem000j</t>
  </si>
  <si>
    <t xml:space="preserve">kg</t>
  </si>
  <si>
    <t xml:space="preserve">Cemento gris en sacos.</t>
  </si>
  <si>
    <t xml:space="preserve">mt15var010a</t>
  </si>
  <si>
    <t xml:space="preserve">m²</t>
  </si>
  <si>
    <t xml:space="preserve">Barrera de vapor de film de polietileno de baja densidad (LDPE), de 0,1 mm de espesor y 100 g/m² de masa superficial.</t>
  </si>
  <si>
    <t xml:space="preserve">mt16pxa010abq</t>
  </si>
  <si>
    <t xml:space="preserve">m²</t>
  </si>
  <si>
    <t xml:space="preserve">Panel rígido de poliestireno extruido, de superficie lisa y mecanizado lateral a media madera, de 50 mm de espesor, resistencia a compresión &gt;= 300 kPa, resistencia térmica 1,5 m²K/W, conductividad térmica 0,033 W/(mK), Euroclase E de reacción al fuego, con código de designación XPS-EN 13164-T1-CS(10/Y)300-DS(70,90)-DLT(2)5-CC(2/1,5/50)125-WL(T)0,7-WD(V)3-FTCD1.</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</si>
  <si>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</si>
  <si>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</si>
  <si>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</si>
  <si>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</si>
  <si>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</si>
  <si>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</si>
  <si>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</si>
  <si>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</si>
  <si>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</si>
  <si>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</si>
  <si>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</si>
  <si>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Lámina impermeabilizante flexible tipo EVAC, compuesta de una doble hoja de poliolefina termoplástica con acetato de vinil etileno, con ambas caras revestidas de fibras de poliéster no tejidas, de 0,52 mm de espesor y 335 g/m².</t>
  </si>
  <si>
    <t xml:space="preserve">mt09mcr250b</t>
  </si>
  <si>
    <t xml:space="preserve">kg</t>
  </si>
  <si>
    <t xml:space="preserve">Adhesivo cementoso mejorado, C2 E S1, con tiempo abierto ampliado y gran deformabilidad, para la fijación de solapes de geomembranas, compuesto por cementos especiales, agregados seleccionados y resinas sintéticas.</t>
  </si>
  <si>
    <t xml:space="preserve">mt07ame131b</t>
  </si>
  <si>
    <t xml:space="preserve">m²</t>
  </si>
  <si>
    <t xml:space="preserve">Malla elaborada "in situ" 15x15 ø 6,3-6,3 de acero CA-50 (fy=500 MPa), equivalente a AH 500 según CBH 87, separación 15x15 cm y 6,3 mm de diámetro.</t>
  </si>
  <si>
    <t xml:space="preserve">mt10haf120di</t>
  </si>
  <si>
    <t xml:space="preserve">m³</t>
  </si>
  <si>
    <t xml:space="preserve">Hormigón H25, para un ambiente no severo, tamaño máximo del agregado 20 mm, consistencia blanda, con un asentamiento de 6 a 9 cm, medido con el cono de Abrams, premezclado en planta, según CBH 87.</t>
  </si>
  <si>
    <t xml:space="preserve">mt47adc010a</t>
  </si>
  <si>
    <t xml:space="preserve">kg</t>
  </si>
  <si>
    <t xml:space="preserve">Mortero epoxi bicomponente.</t>
  </si>
  <si>
    <t xml:space="preserve">mt47adc020a</t>
  </si>
  <si>
    <t xml:space="preserve">kg</t>
  </si>
  <si>
    <t xml:space="preserve">Mortero bicomponente a base de resinas acrílico-epoxi.</t>
  </si>
  <si>
    <t xml:space="preserve">mt27pij030a</t>
  </si>
  <si>
    <t xml:space="preserve">kg</t>
  </si>
  <si>
    <t xml:space="preserve">Pintura bicomponente a base de resinas acrílico-epoxi.</t>
  </si>
  <si>
    <t xml:space="preserve">Subtotal materiales:</t>
  </si>
  <si>
    <t xml:space="preserve">Equipo y herramienta</t>
  </si>
  <si>
    <t xml:space="preserve">mq06hor010</t>
  </si>
  <si>
    <t xml:space="preserve">h</t>
  </si>
  <si>
    <t xml:space="preserve">Hormigonera eléctrica con una capacidad de amasado de 160 l.</t>
  </si>
  <si>
    <t xml:space="preserve">Subtotal equipo y herramienta:</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</si>
  <si>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</si>
  <si>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</si>
  <si>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</si>
  <si>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</si>
  <si>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</si>
  <si>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</si>
  <si>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</si>
  <si>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</si>
  <si>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</si>
  <si>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</si>
  <si>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</si>
  <si>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</si>
  <si>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</si>
  <si>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mo054</t>
  </si>
  <si>
    <t xml:space="preserve">h</t>
  </si>
  <si>
    <t xml:space="preserve">Especialista en montaje de aislamiento.</t>
  </si>
  <si>
    <t xml:space="preserve">mo101</t>
  </si>
  <si>
    <t xml:space="preserve">h</t>
  </si>
  <si>
    <t xml:space="preserve">Ayudante 1ª en montaje de aislamientos.</t>
  </si>
  <si>
    <t xml:space="preserve">Subtotal mano de obra:</t>
  </si>
  <si>
    <t xml:space="preserve">Herramienta menor</t>
  </si>
  <si>
    <t xml:space="preserve">%</t>
  </si>
  <si>
    <t xml:space="preserve">Herramienta menor</t>
  </si>
  <si>
    <t xml:space="preserve">Coste de mantenimiento decenal: 233,17Bs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</si>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</sst>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48" customWidth="1"/>
    <col min="4" max="4" width="106.42" customWidth="1"/>
    <col min="5" max="5" width="205.70"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row>
    <row r="5" spans="1:8" ht="192.00" thickBot="1" customHeight="1">
      <c r="A5" s="5" t="s">
        <v>4</v>
      </c>
      <c r="B5" s="5"/>
      <c r="C5" s="5"/>
      <c r="D5" s="5"/>
    </row>
    <row r="8" spans="1:8" ht="24.00" thickBot="1" customHeight="1">
      <c r="A8" s="6" t="s">
        <v>5</v>
      </c>
      <c r="B8" s="6"/>
      <c r="C8" s="6" t="s">
        <v>6</v>
      </c>
      <c r="D8" s="6" t="s">
        <v>7</v>
      </c>
      <c r="E8" s="6"/>
      <c r="F8" s="7" t="s">
        <v>8</v>
      </c>
      <c r="G8" s="7" t="s">
        <v>9</v>
      </c>
      <c r="H8" s="7" t="s">
        <v>10</v>
      </c>
    </row>
    <row r="9" spans="1:8" ht="13.50" thickBot="1" customHeight="1">
      <c r="A9" s="8">
        <v>1</v>
      </c>
      <c r="B9" s="8"/>
      <c r="C9" s="8"/>
      <c r="D9" s="9" t="s">
        <v>11</v>
      </c>
      <c r="E9" s="9"/>
      <c r="F9" s="9"/>
      <c r="G9" s="8"/>
      <c r="H9" s="8"/>
    </row>
    <row r="10" spans="1:8" ht="13.50" thickBot="1" customHeight="1">
      <c r="A10" s="1" t="s">
        <v>12</v>
      </c>
      <c r="B10" s="1"/>
      <c r="C10" s="10" t="s">
        <v>13</v>
      </c>
      <c r="D10" s="1" t="s">
        <v>14</v>
      </c>
      <c r="E10" s="1"/>
      <c r="F10" s="11">
        <v>3</v>
      </c>
      <c r="G10" s="12">
        <v>2.48</v>
      </c>
      <c r="H10" s="12">
        <f ca="1">ROUND(INDIRECT(ADDRESS(ROW()+(0), COLUMN()+(-2), 1))*INDIRECT(ADDRESS(ROW()+(0), COLUMN()+(-1), 1)), 2)</f>
        <v>7.44</v>
      </c>
    </row>
    <row r="11" spans="1:8" ht="13.50" thickBot="1" customHeight="1">
      <c r="A11" s="1" t="s">
        <v>15</v>
      </c>
      <c r="B11" s="1"/>
      <c r="C11" s="10" t="s">
        <v>16</v>
      </c>
      <c r="D11" s="1" t="s">
        <v>17</v>
      </c>
      <c r="E11" s="1"/>
      <c r="F11" s="11">
        <v>0.1</v>
      </c>
      <c r="G11" s="12">
        <v>1271.55</v>
      </c>
      <c r="H11" s="12">
        <f ca="1">ROUND(INDIRECT(ADDRESS(ROW()+(0), COLUMN()+(-2), 1))*INDIRECT(ADDRESS(ROW()+(0), COLUMN()+(-1), 1)), 2)</f>
        <v>127.16</v>
      </c>
    </row>
    <row r="12" spans="1:8" ht="13.50" thickBot="1" customHeight="1">
      <c r="A12" s="1" t="s">
        <v>18</v>
      </c>
      <c r="B12" s="1"/>
      <c r="C12" s="10" t="s">
        <v>19</v>
      </c>
      <c r="D12" s="1" t="s">
        <v>20</v>
      </c>
      <c r="E12" s="1"/>
      <c r="F12" s="11">
        <v>0.01</v>
      </c>
      <c r="G12" s="12">
        <v>848.86</v>
      </c>
      <c r="H12" s="12">
        <f ca="1">ROUND(INDIRECT(ADDRESS(ROW()+(0), COLUMN()+(-2), 1))*INDIRECT(ADDRESS(ROW()+(0), COLUMN()+(-1), 1)), 2)</f>
        <v>8.49</v>
      </c>
    </row>
    <row r="13" spans="1:8" ht="13.50" thickBot="1" customHeight="1">
      <c r="A13" s="1" t="s">
        <v>21</v>
      </c>
      <c r="B13" s="1"/>
      <c r="C13" s="10" t="s">
        <v>22</v>
      </c>
      <c r="D13" s="1" t="s">
        <v>23</v>
      </c>
      <c r="E13" s="1"/>
      <c r="F13" s="11">
        <v>0.01</v>
      </c>
      <c r="G13" s="12">
        <v>12.76</v>
      </c>
      <c r="H13" s="12">
        <f ca="1">ROUND(INDIRECT(ADDRESS(ROW()+(0), COLUMN()+(-2), 1))*INDIRECT(ADDRESS(ROW()+(0), COLUMN()+(-1), 1)), 2)</f>
        <v>0.13</v>
      </c>
    </row>
    <row r="14" spans="1:8" ht="13.50" thickBot="1" customHeight="1">
      <c r="A14" s="1" t="s">
        <v>24</v>
      </c>
      <c r="B14" s="1"/>
      <c r="C14" s="10" t="s">
        <v>25</v>
      </c>
      <c r="D14" s="1" t="s">
        <v>26</v>
      </c>
      <c r="E14" s="1"/>
      <c r="F14" s="11">
        <v>0.016</v>
      </c>
      <c r="G14" s="12">
        <v>11.68</v>
      </c>
      <c r="H14" s="12">
        <f ca="1">ROUND(INDIRECT(ADDRESS(ROW()+(0), COLUMN()+(-2), 1))*INDIRECT(ADDRESS(ROW()+(0), COLUMN()+(-1), 1)), 2)</f>
        <v>0.19</v>
      </c>
    </row>
    <row r="15" spans="1:8" ht="13.50" thickBot="1" customHeight="1">
      <c r="A15" s="1" t="s">
        <v>27</v>
      </c>
      <c r="B15" s="1"/>
      <c r="C15" s="10" t="s">
        <v>28</v>
      </c>
      <c r="D15" s="1" t="s">
        <v>29</v>
      </c>
      <c r="E15" s="1"/>
      <c r="F15" s="11">
        <v>0.13</v>
      </c>
      <c r="G15" s="12">
        <v>158.4</v>
      </c>
      <c r="H15" s="12">
        <f ca="1">ROUND(INDIRECT(ADDRESS(ROW()+(0), COLUMN()+(-2), 1))*INDIRECT(ADDRESS(ROW()+(0), COLUMN()+(-1), 1)), 2)</f>
        <v>20.59</v>
      </c>
    </row>
    <row r="16" spans="1:8" ht="13.50" thickBot="1" customHeight="1">
      <c r="A16" s="1" t="s">
        <v>30</v>
      </c>
      <c r="B16" s="1"/>
      <c r="C16" s="10" t="s">
        <v>31</v>
      </c>
      <c r="D16" s="1" t="s">
        <v>32</v>
      </c>
      <c r="E16" s="1"/>
      <c r="F16" s="11">
        <v>20</v>
      </c>
      <c r="G16" s="12">
        <v>1.22</v>
      </c>
      <c r="H16" s="12">
        <f ca="1">ROUND(INDIRECT(ADDRESS(ROW()+(0), COLUMN()+(-2), 1))*INDIRECT(ADDRESS(ROW()+(0), COLUMN()+(-1), 1)), 2)</f>
        <v>24.4</v>
      </c>
    </row>
    <row r="17" spans="1:8" ht="13.50" thickBot="1" customHeight="1">
      <c r="A17" s="1" t="s">
        <v>33</v>
      </c>
      <c r="B17" s="1"/>
      <c r="C17" s="10" t="s">
        <v>34</v>
      </c>
      <c r="D17" s="1" t="s">
        <v>35</v>
      </c>
      <c r="E17" s="1"/>
      <c r="F17" s="11">
        <v>1.05</v>
      </c>
      <c r="G17" s="12">
        <v>5.29</v>
      </c>
      <c r="H17" s="12">
        <f ca="1">ROUND(INDIRECT(ADDRESS(ROW()+(0), COLUMN()+(-2), 1))*INDIRECT(ADDRESS(ROW()+(0), COLUMN()+(-1), 1)), 2)</f>
        <v>5.55</v>
      </c>
    </row>
    <row r="18" spans="1:8" ht="13.50" thickBot="1" customHeight="1">
      <c r="A18" s="1" t="s">
        <v>36</v>
      </c>
      <c r="B18" s="1"/>
      <c r="C18" s="10" t="s">
        <v>37</v>
      </c>
      <c r="D18" s="1" t="s">
        <v>38</v>
      </c>
      <c r="E18" s="1"/>
      <c r="F18" s="11">
        <v>1.05</v>
      </c>
      <c r="G18" s="12">
        <v>93.41</v>
      </c>
      <c r="H18" s="12">
        <f ca="1">ROUND(INDIRECT(ADDRESS(ROW()+(0), COLUMN()+(-2), 1))*INDIRECT(ADDRESS(ROW()+(0), COLUMN()+(-1), 1)), 2)</f>
        <v>98.08</v>
      </c>
    </row>
    <row r="19" spans="1:8" ht="13.50" thickBot="1" customHeight="1">
      <c r="A19" s="1" t="s">
        <v>39</v>
      </c>
      <c r="B19" s="1"/>
      <c r="C19" s="10" t="s">
        <v>40</v>
      </c>
      <c r="D19" s="1" t="s">
        <v>41</v>
      </c>
      <c r="E19" s="1"/>
      <c r="F19" s="11">
        <v>1.05</v>
      </c>
      <c r="G19" s="12">
        <v>5.96</v>
      </c>
      <c r="H19" s="12">
        <f ca="1">ROUND(INDIRECT(ADDRESS(ROW()+(0), COLUMN()+(-2), 1))*INDIRECT(ADDRESS(ROW()+(0), COLUMN()+(-1), 1)), 2)</f>
        <v>6.26</v>
      </c>
    </row>
    <row r="20" spans="1:8" ht="13.50" thickBot="1" customHeight="1">
      <c r="A20" s="1" t="s">
        <v>42</v>
      </c>
      <c r="B20" s="1"/>
      <c r="C20" s="10" t="s">
        <v>43</v>
      </c>
      <c r="D20" s="1" t="s">
        <v>44</v>
      </c>
      <c r="E20" s="1"/>
      <c r="F20" s="11">
        <v>0.04</v>
      </c>
      <c r="G20" s="12">
        <v>1004.91</v>
      </c>
      <c r="H20" s="12">
        <f ca="1">ROUND(INDIRECT(ADDRESS(ROW()+(0), COLUMN()+(-2), 1))*INDIRECT(ADDRESS(ROW()+(0), COLUMN()+(-1), 1)), 2)</f>
        <v>40.2</v>
      </c>
    </row>
    <row r="21" spans="1:8" ht="13.50" thickBot="1" customHeight="1">
      <c r="A21" s="1" t="s">
        <v>45</v>
      </c>
      <c r="B21" s="1"/>
      <c r="C21" s="10" t="s">
        <v>46</v>
      </c>
      <c r="D21" s="1" t="s">
        <v>47</v>
      </c>
      <c r="E21" s="1"/>
      <c r="F21" s="11">
        <v>4</v>
      </c>
      <c r="G21" s="12">
        <v>5.28</v>
      </c>
      <c r="H21" s="12">
        <f ca="1">ROUND(INDIRECT(ADDRESS(ROW()+(0), COLUMN()+(-2), 1))*INDIRECT(ADDRESS(ROW()+(0), COLUMN()+(-1), 1)), 2)</f>
        <v>21.12</v>
      </c>
    </row>
    <row r="22" spans="1:8" ht="13.50" thickBot="1" customHeight="1">
      <c r="A22" s="1" t="s">
        <v>48</v>
      </c>
      <c r="B22" s="1"/>
      <c r="C22" s="10" t="s">
        <v>49</v>
      </c>
      <c r="D22" s="1" t="s">
        <v>50</v>
      </c>
      <c r="E22" s="1"/>
      <c r="F22" s="11">
        <v>1.1</v>
      </c>
      <c r="G22" s="12">
        <v>114.67</v>
      </c>
      <c r="H22" s="12">
        <f ca="1">ROUND(INDIRECT(ADDRESS(ROW()+(0), COLUMN()+(-2), 1))*INDIRECT(ADDRESS(ROW()+(0), COLUMN()+(-1), 1)), 2)</f>
        <v>126.14</v>
      </c>
    </row>
    <row r="23" spans="1:8" ht="13.50" thickBot="1" customHeight="1">
      <c r="A23" s="1" t="s">
        <v>51</v>
      </c>
      <c r="B23" s="1"/>
      <c r="C23" s="10" t="s">
        <v>52</v>
      </c>
      <c r="D23" s="1" t="s">
        <v>53</v>
      </c>
      <c r="E23" s="1"/>
      <c r="F23" s="11">
        <v>0.3</v>
      </c>
      <c r="G23" s="12">
        <v>22.62</v>
      </c>
      <c r="H23" s="12">
        <f ca="1">ROUND(INDIRECT(ADDRESS(ROW()+(0), COLUMN()+(-2), 1))*INDIRECT(ADDRESS(ROW()+(0), COLUMN()+(-1), 1)), 2)</f>
        <v>6.79</v>
      </c>
    </row>
    <row r="24" spans="1:8" ht="13.50" thickBot="1" customHeight="1">
      <c r="A24" s="1" t="s">
        <v>54</v>
      </c>
      <c r="B24" s="1"/>
      <c r="C24" s="10" t="s">
        <v>55</v>
      </c>
      <c r="D24" s="1" t="s">
        <v>56</v>
      </c>
      <c r="E24" s="1"/>
      <c r="F24" s="11">
        <v>1.1</v>
      </c>
      <c r="G24" s="12">
        <v>28.85</v>
      </c>
      <c r="H24" s="12">
        <f ca="1">ROUND(INDIRECT(ADDRESS(ROW()+(0), COLUMN()+(-2), 1))*INDIRECT(ADDRESS(ROW()+(0), COLUMN()+(-1), 1)), 2)</f>
        <v>31.74</v>
      </c>
    </row>
    <row r="25" spans="1:8" ht="13.50" thickBot="1" customHeight="1">
      <c r="A25" s="1" t="s">
        <v>57</v>
      </c>
      <c r="B25" s="1"/>
      <c r="C25" s="10" t="s">
        <v>58</v>
      </c>
      <c r="D25" s="1" t="s">
        <v>59</v>
      </c>
      <c r="E25" s="1"/>
      <c r="F25" s="11">
        <v>0.1</v>
      </c>
      <c r="G25" s="12">
        <v>865.85</v>
      </c>
      <c r="H25" s="12">
        <f ca="1">ROUND(INDIRECT(ADDRESS(ROW()+(0), COLUMN()+(-2), 1))*INDIRECT(ADDRESS(ROW()+(0), COLUMN()+(-1), 1)), 2)</f>
        <v>86.59</v>
      </c>
    </row>
    <row r="26" spans="1:8" ht="13.50" thickBot="1" customHeight="1">
      <c r="A26" s="1" t="s">
        <v>60</v>
      </c>
      <c r="B26" s="1"/>
      <c r="C26" s="10" t="s">
        <v>61</v>
      </c>
      <c r="D26" s="1" t="s">
        <v>62</v>
      </c>
      <c r="E26" s="1"/>
      <c r="F26" s="11">
        <v>0.8</v>
      </c>
      <c r="G26" s="12">
        <v>31.38</v>
      </c>
      <c r="H26" s="12">
        <f ca="1">ROUND(INDIRECT(ADDRESS(ROW()+(0), COLUMN()+(-2), 1))*INDIRECT(ADDRESS(ROW()+(0), COLUMN()+(-1), 1)), 2)</f>
        <v>25.1</v>
      </c>
    </row>
    <row r="27" spans="1:8" ht="13.50" thickBot="1" customHeight="1">
      <c r="A27" s="1" t="s">
        <v>63</v>
      </c>
      <c r="B27" s="1"/>
      <c r="C27" s="10" t="s">
        <v>64</v>
      </c>
      <c r="D27" s="1" t="s">
        <v>65</v>
      </c>
      <c r="E27" s="1"/>
      <c r="F27" s="11">
        <v>0.8</v>
      </c>
      <c r="G27" s="12">
        <v>102.82</v>
      </c>
      <c r="H27" s="12">
        <f ca="1">ROUND(INDIRECT(ADDRESS(ROW()+(0), COLUMN()+(-2), 1))*INDIRECT(ADDRESS(ROW()+(0), COLUMN()+(-1), 1)), 2)</f>
        <v>82.26</v>
      </c>
    </row>
    <row r="28" spans="1:8" ht="13.50" thickBot="1" customHeight="1">
      <c r="A28" s="1" t="s">
        <v>66</v>
      </c>
      <c r="B28" s="1"/>
      <c r="C28" s="10" t="s">
        <v>67</v>
      </c>
      <c r="D28" s="1" t="s">
        <v>68</v>
      </c>
      <c r="E28" s="1"/>
      <c r="F28" s="13">
        <v>0.2</v>
      </c>
      <c r="G28" s="14">
        <v>113.58</v>
      </c>
      <c r="H28" s="14">
        <f ca="1">ROUND(INDIRECT(ADDRESS(ROW()+(0), COLUMN()+(-2), 1))*INDIRECT(ADDRESS(ROW()+(0), COLUMN()+(-1), 1)), 2)</f>
        <v>22.72</v>
      </c>
    </row>
    <row r="29" spans="1:8" ht="13.50" thickBot="1" customHeight="1">
      <c r="A29" s="15"/>
      <c r="B29" s="15"/>
      <c r="C29" s="15"/>
      <c r="D29" s="15"/>
      <c r="E29" s="15"/>
      <c r="F29" s="9" t="s">
        <v>69</v>
      </c>
      <c r="G29" s="9"/>
      <c r="H2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740.95</v>
      </c>
    </row>
    <row r="30" spans="1:8" ht="13.50" thickBot="1" customHeight="1">
      <c r="A30" s="15">
        <v>2</v>
      </c>
      <c r="B30" s="15"/>
      <c r="C30" s="15"/>
      <c r="D30" s="18" t="s">
        <v>70</v>
      </c>
      <c r="E30" s="18"/>
      <c r="F30" s="18"/>
      <c r="G30" s="15"/>
      <c r="H30" s="15"/>
    </row>
    <row r="31" spans="1:8" ht="13.50" thickBot="1" customHeight="1">
      <c r="A31" s="1" t="s">
        <v>71</v>
      </c>
      <c r="B31" s="1"/>
      <c r="C31" s="10" t="s">
        <v>72</v>
      </c>
      <c r="D31" s="1" t="s">
        <v>73</v>
      </c>
      <c r="E31" s="1"/>
      <c r="F31" s="13">
        <v>0.056</v>
      </c>
      <c r="G31" s="14">
        <v>22.77</v>
      </c>
      <c r="H31" s="14">
        <f ca="1">ROUND(INDIRECT(ADDRESS(ROW()+(0), COLUMN()+(-2), 1))*INDIRECT(ADDRESS(ROW()+(0), COLUMN()+(-1), 1)), 2)</f>
        <v>1.28</v>
      </c>
    </row>
    <row r="32" spans="1:8" ht="13.50" thickBot="1" customHeight="1">
      <c r="A32" s="15"/>
      <c r="B32" s="15"/>
      <c r="C32" s="15"/>
      <c r="D32" s="15"/>
      <c r="E32" s="15"/>
      <c r="F32" s="9" t="s">
        <v>74</v>
      </c>
      <c r="G32" s="9"/>
      <c r="H32" s="17">
        <f ca="1">ROUND(SUM(INDIRECT(ADDRESS(ROW()+(-1), COLUMN()+(0), 1))), 2)</f>
        <v>1.28</v>
      </c>
    </row>
    <row r="33" spans="1:8" ht="13.50" thickBot="1" customHeight="1">
      <c r="A33" s="15">
        <v>3</v>
      </c>
      <c r="B33" s="15"/>
      <c r="C33" s="15"/>
      <c r="D33" s="18" t="s">
        <v>75</v>
      </c>
      <c r="E33" s="18"/>
      <c r="F33" s="18"/>
      <c r="G33" s="15"/>
      <c r="H33" s="15"/>
    </row>
    <row r="34" spans="1:8" ht="13.50" thickBot="1" customHeight="1">
      <c r="A34" s="1" t="s">
        <v>76</v>
      </c>
      <c r="B34" s="1"/>
      <c r="C34" s="10" t="s">
        <v>77</v>
      </c>
      <c r="D34" s="1" t="s">
        <v>78</v>
      </c>
      <c r="E34" s="1"/>
      <c r="F34" s="11">
        <v>0.571</v>
      </c>
      <c r="G34" s="12">
        <v>59.67</v>
      </c>
      <c r="H34" s="12">
        <f ca="1">ROUND(INDIRECT(ADDRESS(ROW()+(0), COLUMN()+(-2), 1))*INDIRECT(ADDRESS(ROW()+(0), COLUMN()+(-1), 1)), 2)</f>
        <v>34.07</v>
      </c>
    </row>
    <row r="35" spans="1:8" ht="13.50" thickBot="1" customHeight="1">
      <c r="A35" s="1" t="s">
        <v>79</v>
      </c>
      <c r="B35" s="1"/>
      <c r="C35" s="10" t="s">
        <v>80</v>
      </c>
      <c r="D35" s="1" t="s">
        <v>81</v>
      </c>
      <c r="E35" s="1"/>
      <c r="F35" s="11">
        <v>1.496</v>
      </c>
      <c r="G35" s="12">
        <v>42.97</v>
      </c>
      <c r="H35" s="12">
        <f ca="1">ROUND(INDIRECT(ADDRESS(ROW()+(0), COLUMN()+(-2), 1))*INDIRECT(ADDRESS(ROW()+(0), COLUMN()+(-1), 1)), 2)</f>
        <v>64.28</v>
      </c>
    </row>
    <row r="36" spans="1:8" ht="13.50" thickBot="1" customHeight="1">
      <c r="A36" s="1" t="s">
        <v>82</v>
      </c>
      <c r="B36" s="1"/>
      <c r="C36" s="10" t="s">
        <v>83</v>
      </c>
      <c r="D36" s="1" t="s">
        <v>84</v>
      </c>
      <c r="E36" s="1"/>
      <c r="F36" s="11">
        <v>0.187</v>
      </c>
      <c r="G36" s="12">
        <v>59.67</v>
      </c>
      <c r="H36" s="12">
        <f ca="1">ROUND(INDIRECT(ADDRESS(ROW()+(0), COLUMN()+(-2), 1))*INDIRECT(ADDRESS(ROW()+(0), COLUMN()+(-1), 1)), 2)</f>
        <v>11.16</v>
      </c>
    </row>
    <row r="37" spans="1:8" ht="13.50" thickBot="1" customHeight="1">
      <c r="A37" s="1" t="s">
        <v>85</v>
      </c>
      <c r="B37" s="1"/>
      <c r="C37" s="10" t="s">
        <v>86</v>
      </c>
      <c r="D37" s="1" t="s">
        <v>87</v>
      </c>
      <c r="E37" s="1"/>
      <c r="F37" s="11">
        <v>0.187</v>
      </c>
      <c r="G37" s="12">
        <v>44.6</v>
      </c>
      <c r="H37" s="12">
        <f ca="1">ROUND(INDIRECT(ADDRESS(ROW()+(0), COLUMN()+(-2), 1))*INDIRECT(ADDRESS(ROW()+(0), COLUMN()+(-1), 1)), 2)</f>
        <v>8.34</v>
      </c>
    </row>
    <row r="38" spans="1:8" ht="13.50" thickBot="1" customHeight="1">
      <c r="A38" s="1" t="s">
        <v>88</v>
      </c>
      <c r="B38" s="1"/>
      <c r="C38" s="10" t="s">
        <v>89</v>
      </c>
      <c r="D38" s="1" t="s">
        <v>90</v>
      </c>
      <c r="E38" s="1"/>
      <c r="F38" s="11">
        <v>0.055</v>
      </c>
      <c r="G38" s="12">
        <v>61.32</v>
      </c>
      <c r="H38" s="12">
        <f ca="1">ROUND(INDIRECT(ADDRESS(ROW()+(0), COLUMN()+(-2), 1))*INDIRECT(ADDRESS(ROW()+(0), COLUMN()+(-1), 1)), 2)</f>
        <v>3.37</v>
      </c>
    </row>
    <row r="39" spans="1:8" ht="13.50" thickBot="1" customHeight="1">
      <c r="A39" s="1" t="s">
        <v>91</v>
      </c>
      <c r="B39" s="1"/>
      <c r="C39" s="10" t="s">
        <v>92</v>
      </c>
      <c r="D39" s="1" t="s">
        <v>93</v>
      </c>
      <c r="E39" s="1"/>
      <c r="F39" s="13">
        <v>0.055</v>
      </c>
      <c r="G39" s="14">
        <v>44.6</v>
      </c>
      <c r="H39" s="14">
        <f ca="1">ROUND(INDIRECT(ADDRESS(ROW()+(0), COLUMN()+(-2), 1))*INDIRECT(ADDRESS(ROW()+(0), COLUMN()+(-1), 1)), 2)</f>
        <v>2.45</v>
      </c>
    </row>
    <row r="40" spans="1:8" ht="13.50" thickBot="1" customHeight="1">
      <c r="A40" s="15"/>
      <c r="B40" s="15"/>
      <c r="C40" s="15"/>
      <c r="D40" s="15"/>
      <c r="E40" s="15"/>
      <c r="F40" s="9" t="s">
        <v>94</v>
      </c>
      <c r="G40" s="9"/>
      <c r="H40" s="17">
        <f ca="1">ROUND(SUM(INDIRECT(ADDRESS(ROW()+(-1), COLUMN()+(0), 1)),INDIRECT(ADDRESS(ROW()+(-2), COLUMN()+(0), 1)),INDIRECT(ADDRESS(ROW()+(-3), COLUMN()+(0), 1)),INDIRECT(ADDRESS(ROW()+(-4), COLUMN()+(0), 1)),INDIRECT(ADDRESS(ROW()+(-5), COLUMN()+(0), 1)),INDIRECT(ADDRESS(ROW()+(-6), COLUMN()+(0), 1))), 2)</f>
        <v>123.67</v>
      </c>
    </row>
    <row r="41" spans="1:8" ht="13.50" thickBot="1" customHeight="1">
      <c r="A41" s="15">
        <v>4</v>
      </c>
      <c r="B41" s="15"/>
      <c r="C41" s="15"/>
      <c r="D41" s="18" t="s">
        <v>95</v>
      </c>
      <c r="E41" s="18"/>
      <c r="F41" s="18"/>
      <c r="G41" s="15"/>
      <c r="H41" s="15"/>
    </row>
    <row r="42" spans="1:8" ht="13.50" thickBot="1" customHeight="1">
      <c r="A42" s="19"/>
      <c r="B42" s="19"/>
      <c r="C42" s="20" t="s">
        <v>96</v>
      </c>
      <c r="D42" s="19" t="s">
        <v>97</v>
      </c>
      <c r="E42" s="19"/>
      <c r="F42" s="13">
        <v>2</v>
      </c>
      <c r="G42" s="14">
        <f ca="1">ROUND(SUM(INDIRECT(ADDRESS(ROW()+(-2), COLUMN()+(1), 1)),INDIRECT(ADDRESS(ROW()+(-10), COLUMN()+(1), 1)),INDIRECT(ADDRESS(ROW()+(-13), COLUMN()+(1), 1))), 2)</f>
        <v>865.9</v>
      </c>
      <c r="H42" s="14">
        <f ca="1">ROUND(INDIRECT(ADDRESS(ROW()+(0), COLUMN()+(-2), 1))*INDIRECT(ADDRESS(ROW()+(0), COLUMN()+(-1), 1))/100, 2)</f>
        <v>17.32</v>
      </c>
    </row>
    <row r="43" spans="1:8" ht="13.50" thickBot="1" customHeight="1">
      <c r="A43" s="21" t="s">
        <v>98</v>
      </c>
      <c r="B43" s="21"/>
      <c r="C43" s="22"/>
      <c r="D43" s="23"/>
      <c r="E43" s="23"/>
      <c r="F43" s="24" t="s">
        <v>99</v>
      </c>
      <c r="G43" s="25"/>
      <c r="H43" s="26">
        <f ca="1">ROUND(SUM(INDIRECT(ADDRESS(ROW()+(-1), COLUMN()+(0), 1)),INDIRECT(ADDRESS(ROW()+(-3), COLUMN()+(0), 1)),INDIRECT(ADDRESS(ROW()+(-11), COLUMN()+(0), 1)),INDIRECT(ADDRESS(ROW()+(-14), COLUMN()+(0), 1))), 2)</f>
        <v>883.22</v>
      </c>
    </row>
  </sheetData>
  <mergeCells count="78">
    <mergeCell ref="A1:H1"/>
    <mergeCell ref="C3:D3"/>
    <mergeCell ref="A5:D5"/>
    <mergeCell ref="A8:B8"/>
    <mergeCell ref="D8:E8"/>
    <mergeCell ref="A9:B9"/>
    <mergeCell ref="D9:F9"/>
    <mergeCell ref="A10:B10"/>
    <mergeCell ref="D10:E10"/>
    <mergeCell ref="A11:B11"/>
    <mergeCell ref="D11:E11"/>
    <mergeCell ref="A12:B12"/>
    <mergeCell ref="D12:E12"/>
    <mergeCell ref="A13:B13"/>
    <mergeCell ref="D13:E13"/>
    <mergeCell ref="A14:B14"/>
    <mergeCell ref="D14:E14"/>
    <mergeCell ref="A15:B15"/>
    <mergeCell ref="D15:E15"/>
    <mergeCell ref="A16:B16"/>
    <mergeCell ref="D16:E16"/>
    <mergeCell ref="A17:B17"/>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B28"/>
    <mergeCell ref="D28:E28"/>
    <mergeCell ref="A29:B29"/>
    <mergeCell ref="D29:E29"/>
    <mergeCell ref="F29:G29"/>
    <mergeCell ref="A30:B30"/>
    <mergeCell ref="D30:F30"/>
    <mergeCell ref="A31:B31"/>
    <mergeCell ref="D31:E31"/>
    <mergeCell ref="A32:B32"/>
    <mergeCell ref="D32:E32"/>
    <mergeCell ref="F32:G32"/>
    <mergeCell ref="A33:B33"/>
    <mergeCell ref="D33:F33"/>
    <mergeCell ref="A34:B34"/>
    <mergeCell ref="D34:E34"/>
    <mergeCell ref="A35:B35"/>
    <mergeCell ref="D35:E35"/>
    <mergeCell ref="A36:B36"/>
    <mergeCell ref="D36:E36"/>
    <mergeCell ref="A37:B37"/>
    <mergeCell ref="D37:E37"/>
    <mergeCell ref="A38:B38"/>
    <mergeCell ref="D38:E38"/>
    <mergeCell ref="A39:B39"/>
    <mergeCell ref="D39:E39"/>
    <mergeCell ref="A40:B40"/>
    <mergeCell ref="D40:E40"/>
    <mergeCell ref="F40:G40"/>
    <mergeCell ref="A41:B41"/>
    <mergeCell ref="D41:F41"/>
    <mergeCell ref="A42:B42"/>
    <mergeCell ref="D42:E42"/>
    <mergeCell ref="A43:E43"/>
    <mergeCell ref="F43:G43"/>
  </mergeCells>
  <pageMargins left="0.147638" right="0.147638" top="0.206693" bottom="0.206693" header="0.0" footer="0.0"/>
  <pageSetup paperSize="9" orientation="portrait"/>
  <rowBreaks count="0" manualBreakCount="0">
    </rowBreaks>
</worksheet>
</file>