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<sst xmlns="http://schemas.openxmlformats.org/spreadsheetml/2006/main" count="94" uniqueCount="94">
  <si>
    <t xml:space="preserve"/>
  </si>
  <si>
    <t xml:space="preserve">QAC010</t>
  </si>
  <si>
    <t xml:space="preserve">m²</t>
  </si>
  <si>
    <t xml:space="preserve">Cubierta plana transitable, ventilada, con piso fijo. Impermeabilización con láminas asfálticas.</t>
  </si>
  <si>
    <r>
      <rPr>
        <sz val="8.25"/>
        <color rgb="FF000000"/>
        <rFont val="Arial"/>
        <family val="2"/>
      </rPr>
      <t xml:space="preserve">Cubierta plana transitable, ventilada, con piso fijo, tipo convencional, pendiente del 1% al 5%, para tráfico peatonal privado. FORMACIÓN DE PENDIENTES: tablero cerámico hueco machihembrado de 80x25x3,5 cm con capa de regularización de mortero de cemento, confeccionado en obra, dosificación 1:6, de 3 cm de espesor, acabado fratasado, sobre muros divisorios aligerados de ladrillo cerámico hueco de 24x11,5x9 cm, recibido con mortero de cemento, confeccionado en obra, dosificación 1:6, dispuestos cada 80 cm y con 30 cm de altura media, rematados superiormente con maestras de mortero de cemento, confeccionado en obra, dosificación 1:6; AISLAMIENTO TÉRMICO: fieltro aislante de lana mineral; IMPERMEABILIZACIÓN: tipo monocapa, adherida, formada por lámina de betún modificado con elastómero SBS, de 3,5 mm de espesor, con armadura de fieltro de poliéster no tejido de 160 g/m² previa imprimación con emulsión asfáltica aniónica con cargas; CAPA SEPARADORA BAJO PROTECCIÓN: geotextil no tejido compuesto por fibras de poliéster unidas por agujeteado, (200 g/m²); CAPA DE PROTECCIÓN: piso de baldosas cerámicas de gres rústico 20x20 cm colocadas en capa fina con adhesivo cementoso de fraguado normal, C1 sin ninguna característica adicional, color gris, sobre una capa de regularización de mortero de cemento, confeccionado en obra, dosificación 1:6, de 4 cm de espesor, rejuntadas con mortero de juntas cementoso tipo CG 2, color blanco, para juntas de 2 a 15 mm. Incluso crucetas de PVC.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</si>
  <si>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</si>
  <si>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</si>
  <si>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</si>
  <si>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</si>
  <si>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</si>
  <si>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</si>
  <si>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</si>
  <si>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mt04lvc010c</t>
  </si>
  <si>
    <t xml:space="preserve">Ud</t>
  </si>
  <si>
    <t xml:space="preserve">Ladrillo cerámico hueco doble, para revestir, 24x11,5x9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</si>
  <si>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</si>
  <si>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</si>
  <si>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</si>
  <si>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</si>
  <si>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</si>
  <si>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</si>
  <si>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mt08cem000j</t>
  </si>
  <si>
    <t xml:space="preserve">kg</t>
  </si>
  <si>
    <t xml:space="preserve">Cemento gris en sacos.</t>
  </si>
  <si>
    <t xml:space="preserve">mt16pea020b</t>
  </si>
  <si>
    <t xml:space="preserve">m²</t>
  </si>
  <si>
    <t xml:space="preserve">Panel rígido de poliestireno expandido, mecanizado lateral recto, de 20 mm de espesor, resistencia térmica 0,55 m²K/W, conductividad térmica 0,036 W/(mK), para junta de dilatación.</t>
  </si>
  <si>
    <t xml:space="preserve">mt16lra040a</t>
  </si>
  <si>
    <t xml:space="preserve">m²</t>
  </si>
  <si>
    <t xml:space="preserve">Fieltro aislante de lana mineral, revestido por una de sus caras con un complejo de papel kraft con polietileno que actúa como barrera de vapor, de 80 mm de espesor, resistencia térmica 2 m²K/W, conductividad térmica 0,042 W/(mK).</t>
  </si>
  <si>
    <t xml:space="preserve">mt04lvg020c</t>
  </si>
  <si>
    <t xml:space="preserve">Ud</t>
  </si>
  <si>
    <t xml:space="preserve">Tablero cerámico hueco machihembrado, para revestir, 80x25x3 cm, con las testas rectas.</t>
  </si>
  <si>
    <t xml:space="preserve">mt14lba010g</t>
  </si>
  <si>
    <t xml:space="preserve">m²</t>
  </si>
  <si>
    <t xml:space="preserve">Lámina de betún modificado con elastómero SBS, de 3,5 mm de espesor, masa nominal 4 kg/m², con armadura de fieltro de poliéster no tejido de 160 g/m², de superficie no protegida.</t>
  </si>
  <si>
    <t xml:space="preserve">mt14iea020c</t>
  </si>
  <si>
    <t xml:space="preserve">kg</t>
  </si>
  <si>
    <t xml:space="preserve">Emulsión asfáltica aniónica con cargas.</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</si>
  <si>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</si>
  <si>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</si>
  <si>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al ensayo de perforación dinámica según ISO 13433 inferior a 27 mm, resistencia CBR a punzonamiento 0,4 kN y una masa superficial de 200 g/m².</t>
  </si>
  <si>
    <t xml:space="preserve">mt09mcr021g</t>
  </si>
  <si>
    <t xml:space="preserve">kg</t>
  </si>
  <si>
    <t xml:space="preserve">Adhesivo cementoso de fraguado normal, C1, color gris.</t>
  </si>
  <si>
    <t xml:space="preserve">mt18bcr010he800</t>
  </si>
  <si>
    <t xml:space="preserve">m²</t>
  </si>
  <si>
    <t xml:space="preserve">Baldosa cerámica de gres rústico, 20x20 cm, 8,00Bs/m², capacidad de absorción de agua 3%&lt;=E&lt;6%.</t>
  </si>
  <si>
    <t xml:space="preserve">mt18acc050b</t>
  </si>
  <si>
    <t xml:space="preserve">Ud</t>
  </si>
  <si>
    <t xml:space="preserve">Crucetas de PVC para separación entre 3 y 15 mm.</t>
  </si>
  <si>
    <t xml:space="preserve">mt18rcr010a300</t>
  </si>
  <si>
    <t xml:space="preserve">m</t>
  </si>
  <si>
    <t xml:space="preserve">Rodapié cerámico de gres rústico, de 7 cm de anchura, 3,00Bs/m.</t>
  </si>
  <si>
    <t xml:space="preserve">mt09mcp020fv</t>
  </si>
  <si>
    <t xml:space="preserve">kg</t>
  </si>
  <si>
    <t xml:space="preserve">Mortero de juntas cementoso tipo CG2, color blanco, para juntas de 2 a 15 mm, compuesto por cemento de alta resistencia, cuarzo, aditivos especiales, pigmentos y resinas sintéticas.</t>
  </si>
  <si>
    <t xml:space="preserve">Subtotal materiales:</t>
  </si>
  <si>
    <t xml:space="preserve">Equipo y herramienta</t>
  </si>
  <si>
    <t xml:space="preserve">mq06hor010</t>
  </si>
  <si>
    <t xml:space="preserve">h</t>
  </si>
  <si>
    <t xml:space="preserve">Hormigonera.</t>
  </si>
  <si>
    <t xml:space="preserve">Subtotal equipo y herramienta:</t>
  </si>
  <si>
    <t xml:space="preserve">Mano de obra</t>
  </si>
  <si>
    <t xml:space="preserve">mo020</t>
  </si>
  <si>
    <t xml:space="preserve">h</t>
  </si>
  <si>
    <t xml:space="preserve">Especialista de construcción.</t>
  </si>
  <si>
    <t xml:space="preserve">mo113</t>
  </si>
  <si>
    <t xml:space="preserve">h</t>
  </si>
  <si>
    <t xml:space="preserve">Ayudante 2ª de construcción.</t>
  </si>
  <si>
    <t xml:space="preserve">mo029</t>
  </si>
  <si>
    <t xml:space="preserve">h</t>
  </si>
  <si>
    <t xml:space="preserve">Especialista aplicador de láminas impermeabilizantes.</t>
  </si>
  <si>
    <t xml:space="preserve">mo067</t>
  </si>
  <si>
    <t xml:space="preserve">h</t>
  </si>
  <si>
    <t xml:space="preserve">Ayudante 1ª aplicador de láminas impermeabilizantes.</t>
  </si>
  <si>
    <t xml:space="preserve">mo054</t>
  </si>
  <si>
    <t xml:space="preserve">h</t>
  </si>
  <si>
    <t xml:space="preserve">Especialista en montaje de aislamiento.</t>
  </si>
  <si>
    <t xml:space="preserve">mo101</t>
  </si>
  <si>
    <t xml:space="preserve">h</t>
  </si>
  <si>
    <t xml:space="preserve">Ayudante 1ª en montaje de aislamientos.</t>
  </si>
  <si>
    <t xml:space="preserve">mo023</t>
  </si>
  <si>
    <t xml:space="preserve">h</t>
  </si>
  <si>
    <t xml:space="preserve">Especialista colocador de pisos.</t>
  </si>
  <si>
    <t xml:space="preserve">mo061</t>
  </si>
  <si>
    <t xml:space="preserve">h</t>
  </si>
  <si>
    <t xml:space="preserve">Ayudante 1ª colocador de pisos.</t>
  </si>
  <si>
    <t xml:space="preserve">Subtotal mano de obra:</t>
  </si>
  <si>
    <t xml:space="preserve">Herramienta menor</t>
  </si>
  <si>
    <t xml:space="preserve">%</t>
  </si>
  <si>
    <t xml:space="preserve">Herramienta menor</t>
  </si>
  <si>
    <t xml:space="preserve">Coste de mantenimiento decenal: 148,95Bs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</si>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</sst>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6.29" customWidth="1"/>
    <col min="3" max="3" width="1.36" customWidth="1"/>
    <col min="4" max="4" width="7.65" customWidth="1"/>
    <col min="5" max="5" width="65.62" customWidth="1"/>
    <col min="6" max="6" width="15.13" customWidth="1"/>
    <col min="7" max="7" width="14.9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39.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12</v>
      </c>
      <c r="G10" s="12">
        <v>1.04</v>
      </c>
      <c r="H10" s="12">
        <f ca="1">ROUND(INDIRECT(ADDRESS(ROW()+(0), COLUMN()+(-2), 1))*INDIRECT(ADDRESS(ROW()+(0), COLUMN()+(-1), 1)), 2)</f>
        <v>12.48</v>
      </c>
    </row>
    <row r="11" spans="1:8" ht="13.50" thickBot="1" customHeight="1">
      <c r="A11" s="1" t="s">
        <v>15</v>
      </c>
      <c r="B11" s="1"/>
      <c r="C11" s="1"/>
      <c r="D11" s="10" t="s">
        <v>16</v>
      </c>
      <c r="E11" s="1" t="s">
        <v>17</v>
      </c>
      <c r="F11" s="11">
        <v>0.02</v>
      </c>
      <c r="G11" s="12">
        <v>10.72</v>
      </c>
      <c r="H11" s="12">
        <f ca="1">ROUND(INDIRECT(ADDRESS(ROW()+(0), COLUMN()+(-2), 1))*INDIRECT(ADDRESS(ROW()+(0), COLUMN()+(-1), 1)), 2)</f>
        <v>0.21</v>
      </c>
    </row>
    <row r="12" spans="1:8" ht="13.50" thickBot="1" customHeight="1">
      <c r="A12" s="1" t="s">
        <v>18</v>
      </c>
      <c r="B12" s="1"/>
      <c r="C12" s="1"/>
      <c r="D12" s="10" t="s">
        <v>19</v>
      </c>
      <c r="E12" s="1" t="s">
        <v>20</v>
      </c>
      <c r="F12" s="11">
        <v>0.139</v>
      </c>
      <c r="G12" s="12">
        <v>146.09</v>
      </c>
      <c r="H12" s="12">
        <f ca="1">ROUND(INDIRECT(ADDRESS(ROW()+(0), COLUMN()+(-2), 1))*INDIRECT(ADDRESS(ROW()+(0), COLUMN()+(-1), 1)), 2)</f>
        <v>20.31</v>
      </c>
    </row>
    <row r="13" spans="1:8" ht="13.50" thickBot="1" customHeight="1">
      <c r="A13" s="1" t="s">
        <v>21</v>
      </c>
      <c r="B13" s="1"/>
      <c r="C13" s="1"/>
      <c r="D13" s="10" t="s">
        <v>22</v>
      </c>
      <c r="E13" s="1" t="s">
        <v>23</v>
      </c>
      <c r="F13" s="11">
        <v>21.25</v>
      </c>
      <c r="G13" s="12">
        <v>1.12</v>
      </c>
      <c r="H13" s="12">
        <f ca="1">ROUND(INDIRECT(ADDRESS(ROW()+(0), COLUMN()+(-2), 1))*INDIRECT(ADDRESS(ROW()+(0), COLUMN()+(-1), 1)), 2)</f>
        <v>23.8</v>
      </c>
    </row>
    <row r="14" spans="1:8" ht="34.50" thickBot="1" customHeight="1">
      <c r="A14" s="1" t="s">
        <v>24</v>
      </c>
      <c r="B14" s="1"/>
      <c r="C14" s="1"/>
      <c r="D14" s="10" t="s">
        <v>25</v>
      </c>
      <c r="E14" s="1" t="s">
        <v>26</v>
      </c>
      <c r="F14" s="11">
        <v>0.01</v>
      </c>
      <c r="G14" s="12">
        <v>13.31</v>
      </c>
      <c r="H14" s="12">
        <f ca="1">ROUND(INDIRECT(ADDRESS(ROW()+(0), COLUMN()+(-2), 1))*INDIRECT(ADDRESS(ROW()+(0), COLUMN()+(-1), 1)), 2)</f>
        <v>0.13</v>
      </c>
    </row>
    <row r="15" spans="1:8" ht="45.00" thickBot="1" customHeight="1">
      <c r="A15" s="1" t="s">
        <v>27</v>
      </c>
      <c r="B15" s="1"/>
      <c r="C15" s="1"/>
      <c r="D15" s="10" t="s">
        <v>28</v>
      </c>
      <c r="E15" s="1" t="s">
        <v>29</v>
      </c>
      <c r="F15" s="11">
        <v>1.2</v>
      </c>
      <c r="G15" s="12">
        <v>50</v>
      </c>
      <c r="H15" s="12">
        <f ca="1">ROUND(INDIRECT(ADDRESS(ROW()+(0), COLUMN()+(-2), 1))*INDIRECT(ADDRESS(ROW()+(0), COLUMN()+(-1), 1)), 2)</f>
        <v>60</v>
      </c>
    </row>
    <row r="16" spans="1:8" ht="24.00" thickBot="1" customHeight="1">
      <c r="A16" s="1" t="s">
        <v>30</v>
      </c>
      <c r="B16" s="1"/>
      <c r="C16" s="1"/>
      <c r="D16" s="10" t="s">
        <v>31</v>
      </c>
      <c r="E16" s="1" t="s">
        <v>32</v>
      </c>
      <c r="F16" s="11">
        <v>5</v>
      </c>
      <c r="G16" s="12">
        <v>3.12</v>
      </c>
      <c r="H16" s="12">
        <f ca="1">ROUND(INDIRECT(ADDRESS(ROW()+(0), COLUMN()+(-2), 1))*INDIRECT(ADDRESS(ROW()+(0), COLUMN()+(-1), 1)), 2)</f>
        <v>15.6</v>
      </c>
    </row>
    <row r="17" spans="1:8" ht="34.50" thickBot="1" customHeight="1">
      <c r="A17" s="1" t="s">
        <v>33</v>
      </c>
      <c r="B17" s="1"/>
      <c r="C17" s="1"/>
      <c r="D17" s="10" t="s">
        <v>34</v>
      </c>
      <c r="E17" s="1" t="s">
        <v>35</v>
      </c>
      <c r="F17" s="11">
        <v>1.1</v>
      </c>
      <c r="G17" s="12">
        <v>58.52</v>
      </c>
      <c r="H17" s="12">
        <f ca="1">ROUND(INDIRECT(ADDRESS(ROW()+(0), COLUMN()+(-2), 1))*INDIRECT(ADDRESS(ROW()+(0), COLUMN()+(-1), 1)), 2)</f>
        <v>64.37</v>
      </c>
    </row>
    <row r="18" spans="1:8" ht="13.50" thickBot="1" customHeight="1">
      <c r="A18" s="1" t="s">
        <v>36</v>
      </c>
      <c r="B18" s="1"/>
      <c r="C18" s="1"/>
      <c r="D18" s="10" t="s">
        <v>37</v>
      </c>
      <c r="E18" s="1" t="s">
        <v>38</v>
      </c>
      <c r="F18" s="11">
        <v>0.3</v>
      </c>
      <c r="G18" s="12">
        <v>12.63</v>
      </c>
      <c r="H18" s="12">
        <f ca="1">ROUND(INDIRECT(ADDRESS(ROW()+(0), COLUMN()+(-2), 1))*INDIRECT(ADDRESS(ROW()+(0), COLUMN()+(-1), 1)), 2)</f>
        <v>3.79</v>
      </c>
    </row>
    <row r="19" spans="1:8" ht="55.50" thickBot="1" customHeight="1">
      <c r="A19" s="1" t="s">
        <v>39</v>
      </c>
      <c r="B19" s="1"/>
      <c r="C19" s="1"/>
      <c r="D19" s="10" t="s">
        <v>40</v>
      </c>
      <c r="E19" s="1" t="s">
        <v>41</v>
      </c>
      <c r="F19" s="11">
        <v>1.05</v>
      </c>
      <c r="G19" s="12">
        <v>5.25</v>
      </c>
      <c r="H19" s="12">
        <f ca="1">ROUND(INDIRECT(ADDRESS(ROW()+(0), COLUMN()+(-2), 1))*INDIRECT(ADDRESS(ROW()+(0), COLUMN()+(-1), 1)), 2)</f>
        <v>5.51</v>
      </c>
    </row>
    <row r="20" spans="1:8" ht="13.50" thickBot="1" customHeight="1">
      <c r="A20" s="1" t="s">
        <v>42</v>
      </c>
      <c r="B20" s="1"/>
      <c r="C20" s="1"/>
      <c r="D20" s="10" t="s">
        <v>43</v>
      </c>
      <c r="E20" s="1" t="s">
        <v>44</v>
      </c>
      <c r="F20" s="11">
        <v>4</v>
      </c>
      <c r="G20" s="12">
        <v>2.42</v>
      </c>
      <c r="H20" s="12">
        <f ca="1">ROUND(INDIRECT(ADDRESS(ROW()+(0), COLUMN()+(-2), 1))*INDIRECT(ADDRESS(ROW()+(0), COLUMN()+(-1), 1)), 2)</f>
        <v>9.68</v>
      </c>
    </row>
    <row r="21" spans="1:8" ht="24.00" thickBot="1" customHeight="1">
      <c r="A21" s="1" t="s">
        <v>45</v>
      </c>
      <c r="B21" s="1"/>
      <c r="C21" s="1"/>
      <c r="D21" s="10" t="s">
        <v>46</v>
      </c>
      <c r="E21" s="1" t="s">
        <v>47</v>
      </c>
      <c r="F21" s="11">
        <v>1.05</v>
      </c>
      <c r="G21" s="12">
        <v>62.92</v>
      </c>
      <c r="H21" s="12">
        <f ca="1">ROUND(INDIRECT(ADDRESS(ROW()+(0), COLUMN()+(-2), 1))*INDIRECT(ADDRESS(ROW()+(0), COLUMN()+(-1), 1)), 2)</f>
        <v>66.07</v>
      </c>
    </row>
    <row r="22" spans="1:8" ht="13.50" thickBot="1" customHeight="1">
      <c r="A22" s="1" t="s">
        <v>48</v>
      </c>
      <c r="B22" s="1"/>
      <c r="C22" s="1"/>
      <c r="D22" s="10" t="s">
        <v>49</v>
      </c>
      <c r="E22" s="1" t="s">
        <v>50</v>
      </c>
      <c r="F22" s="11">
        <v>14</v>
      </c>
      <c r="G22" s="12">
        <v>0.21</v>
      </c>
      <c r="H22" s="12">
        <f ca="1">ROUND(INDIRECT(ADDRESS(ROW()+(0), COLUMN()+(-2), 1))*INDIRECT(ADDRESS(ROW()+(0), COLUMN()+(-1), 1)), 2)</f>
        <v>2.94</v>
      </c>
    </row>
    <row r="23" spans="1:8" ht="13.50" thickBot="1" customHeight="1">
      <c r="A23" s="1" t="s">
        <v>51</v>
      </c>
      <c r="B23" s="1"/>
      <c r="C23" s="1"/>
      <c r="D23" s="10" t="s">
        <v>52</v>
      </c>
      <c r="E23" s="1" t="s">
        <v>53</v>
      </c>
      <c r="F23" s="11">
        <v>0.4</v>
      </c>
      <c r="G23" s="12">
        <v>23.59</v>
      </c>
      <c r="H23" s="12">
        <f ca="1">ROUND(INDIRECT(ADDRESS(ROW()+(0), COLUMN()+(-2), 1))*INDIRECT(ADDRESS(ROW()+(0), COLUMN()+(-1), 1)), 2)</f>
        <v>9.44</v>
      </c>
    </row>
    <row r="24" spans="1:8" ht="34.50" thickBot="1" customHeight="1">
      <c r="A24" s="1" t="s">
        <v>54</v>
      </c>
      <c r="B24" s="1"/>
      <c r="C24" s="1"/>
      <c r="D24" s="10" t="s">
        <v>55</v>
      </c>
      <c r="E24" s="1" t="s">
        <v>56</v>
      </c>
      <c r="F24" s="13">
        <v>0.05</v>
      </c>
      <c r="G24" s="14">
        <v>5.36</v>
      </c>
      <c r="H24" s="14">
        <f ca="1">ROUND(INDIRECT(ADDRESS(ROW()+(0), COLUMN()+(-2), 1))*INDIRECT(ADDRESS(ROW()+(0), COLUMN()+(-1), 1)), 2)</f>
        <v>0.27</v>
      </c>
    </row>
    <row r="25" spans="1:8" ht="13.50" thickBot="1" customHeight="1">
      <c r="A25" s="15"/>
      <c r="B25" s="15"/>
      <c r="C25" s="15"/>
      <c r="D25" s="15"/>
      <c r="E25" s="15"/>
      <c r="F25" s="9" t="s">
        <v>57</v>
      </c>
      <c r="G25" s="9"/>
      <c r="H25"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 2)</f>
        <v>294.6</v>
      </c>
    </row>
    <row r="26" spans="1:8" ht="13.50" thickBot="1" customHeight="1">
      <c r="A26" s="15">
        <v>2</v>
      </c>
      <c r="B26" s="15"/>
      <c r="C26" s="15"/>
      <c r="D26" s="15"/>
      <c r="E26" s="18" t="s">
        <v>58</v>
      </c>
      <c r="F26" s="18"/>
      <c r="G26" s="15"/>
      <c r="H26" s="15"/>
    </row>
    <row r="27" spans="1:8" ht="13.50" thickBot="1" customHeight="1">
      <c r="A27" s="1" t="s">
        <v>59</v>
      </c>
      <c r="B27" s="1"/>
      <c r="C27" s="1"/>
      <c r="D27" s="10" t="s">
        <v>60</v>
      </c>
      <c r="E27" s="1" t="s">
        <v>61</v>
      </c>
      <c r="F27" s="13">
        <v>0.06</v>
      </c>
      <c r="G27" s="14">
        <v>10.3</v>
      </c>
      <c r="H27" s="14">
        <f ca="1">ROUND(INDIRECT(ADDRESS(ROW()+(0), COLUMN()+(-2), 1))*INDIRECT(ADDRESS(ROW()+(0), COLUMN()+(-1), 1)), 2)</f>
        <v>0.62</v>
      </c>
    </row>
    <row r="28" spans="1:8" ht="13.50" thickBot="1" customHeight="1">
      <c r="A28" s="15"/>
      <c r="B28" s="15"/>
      <c r="C28" s="15"/>
      <c r="D28" s="15"/>
      <c r="E28" s="15"/>
      <c r="F28" s="9" t="s">
        <v>62</v>
      </c>
      <c r="G28" s="9"/>
      <c r="H28" s="17">
        <f ca="1">ROUND(SUM(INDIRECT(ADDRESS(ROW()+(-1), COLUMN()+(0), 1))), 2)</f>
        <v>0.62</v>
      </c>
    </row>
    <row r="29" spans="1:8" ht="13.50" thickBot="1" customHeight="1">
      <c r="A29" s="15">
        <v>3</v>
      </c>
      <c r="B29" s="15"/>
      <c r="C29" s="15"/>
      <c r="D29" s="15"/>
      <c r="E29" s="18" t="s">
        <v>63</v>
      </c>
      <c r="F29" s="18"/>
      <c r="G29" s="15"/>
      <c r="H29" s="15"/>
    </row>
    <row r="30" spans="1:8" ht="13.50" thickBot="1" customHeight="1">
      <c r="A30" s="1" t="s">
        <v>64</v>
      </c>
      <c r="B30" s="1"/>
      <c r="C30" s="1"/>
      <c r="D30" s="10" t="s">
        <v>65</v>
      </c>
      <c r="E30" s="1" t="s">
        <v>66</v>
      </c>
      <c r="F30" s="11">
        <v>0.885</v>
      </c>
      <c r="G30" s="12">
        <v>40.29</v>
      </c>
      <c r="H30" s="12">
        <f ca="1">ROUND(INDIRECT(ADDRESS(ROW()+(0), COLUMN()+(-2), 1))*INDIRECT(ADDRESS(ROW()+(0), COLUMN()+(-1), 1)), 2)</f>
        <v>35.66</v>
      </c>
    </row>
    <row r="31" spans="1:8" ht="13.50" thickBot="1" customHeight="1">
      <c r="A31" s="1" t="s">
        <v>67</v>
      </c>
      <c r="B31" s="1"/>
      <c r="C31" s="1"/>
      <c r="D31" s="10" t="s">
        <v>68</v>
      </c>
      <c r="E31" s="1" t="s">
        <v>69</v>
      </c>
      <c r="F31" s="11">
        <v>1.656</v>
      </c>
      <c r="G31" s="12">
        <v>28.77</v>
      </c>
      <c r="H31" s="12">
        <f ca="1">ROUND(INDIRECT(ADDRESS(ROW()+(0), COLUMN()+(-2), 1))*INDIRECT(ADDRESS(ROW()+(0), COLUMN()+(-1), 1)), 2)</f>
        <v>47.64</v>
      </c>
    </row>
    <row r="32" spans="1:8" ht="13.50" thickBot="1" customHeight="1">
      <c r="A32" s="1" t="s">
        <v>70</v>
      </c>
      <c r="B32" s="1"/>
      <c r="C32" s="1"/>
      <c r="D32" s="10" t="s">
        <v>71</v>
      </c>
      <c r="E32" s="1" t="s">
        <v>72</v>
      </c>
      <c r="F32" s="11">
        <v>0.136</v>
      </c>
      <c r="G32" s="12">
        <v>40.29</v>
      </c>
      <c r="H32" s="12">
        <f ca="1">ROUND(INDIRECT(ADDRESS(ROW()+(0), COLUMN()+(-2), 1))*INDIRECT(ADDRESS(ROW()+(0), COLUMN()+(-1), 1)), 2)</f>
        <v>5.48</v>
      </c>
    </row>
    <row r="33" spans="1:8" ht="13.50" thickBot="1" customHeight="1">
      <c r="A33" s="1" t="s">
        <v>73</v>
      </c>
      <c r="B33" s="1"/>
      <c r="C33" s="1"/>
      <c r="D33" s="10" t="s">
        <v>74</v>
      </c>
      <c r="E33" s="1" t="s">
        <v>75</v>
      </c>
      <c r="F33" s="11">
        <v>0.136</v>
      </c>
      <c r="G33" s="12">
        <v>29.95</v>
      </c>
      <c r="H33" s="12">
        <f ca="1">ROUND(INDIRECT(ADDRESS(ROW()+(0), COLUMN()+(-2), 1))*INDIRECT(ADDRESS(ROW()+(0), COLUMN()+(-1), 1)), 2)</f>
        <v>4.07</v>
      </c>
    </row>
    <row r="34" spans="1:8" ht="13.50" thickBot="1" customHeight="1">
      <c r="A34" s="1" t="s">
        <v>76</v>
      </c>
      <c r="B34" s="1"/>
      <c r="C34" s="1"/>
      <c r="D34" s="10" t="s">
        <v>77</v>
      </c>
      <c r="E34" s="1" t="s">
        <v>78</v>
      </c>
      <c r="F34" s="11">
        <v>0.057</v>
      </c>
      <c r="G34" s="12">
        <v>41.48</v>
      </c>
      <c r="H34" s="12">
        <f ca="1">ROUND(INDIRECT(ADDRESS(ROW()+(0), COLUMN()+(-2), 1))*INDIRECT(ADDRESS(ROW()+(0), COLUMN()+(-1), 1)), 2)</f>
        <v>2.36</v>
      </c>
    </row>
    <row r="35" spans="1:8" ht="13.50" thickBot="1" customHeight="1">
      <c r="A35" s="1" t="s">
        <v>79</v>
      </c>
      <c r="B35" s="1"/>
      <c r="C35" s="1"/>
      <c r="D35" s="10" t="s">
        <v>80</v>
      </c>
      <c r="E35" s="1" t="s">
        <v>81</v>
      </c>
      <c r="F35" s="11">
        <v>0.057</v>
      </c>
      <c r="G35" s="12">
        <v>29.95</v>
      </c>
      <c r="H35" s="12">
        <f ca="1">ROUND(INDIRECT(ADDRESS(ROW()+(0), COLUMN()+(-2), 1))*INDIRECT(ADDRESS(ROW()+(0), COLUMN()+(-1), 1)), 2)</f>
        <v>1.71</v>
      </c>
    </row>
    <row r="36" spans="1:8" ht="13.50" thickBot="1" customHeight="1">
      <c r="A36" s="1" t="s">
        <v>82</v>
      </c>
      <c r="B36" s="1"/>
      <c r="C36" s="1"/>
      <c r="D36" s="10" t="s">
        <v>83</v>
      </c>
      <c r="E36" s="1" t="s">
        <v>84</v>
      </c>
      <c r="F36" s="11">
        <v>0.454</v>
      </c>
      <c r="G36" s="12">
        <v>40.29</v>
      </c>
      <c r="H36" s="12">
        <f ca="1">ROUND(INDIRECT(ADDRESS(ROW()+(0), COLUMN()+(-2), 1))*INDIRECT(ADDRESS(ROW()+(0), COLUMN()+(-1), 1)), 2)</f>
        <v>18.29</v>
      </c>
    </row>
    <row r="37" spans="1:8" ht="13.50" thickBot="1" customHeight="1">
      <c r="A37" s="1" t="s">
        <v>85</v>
      </c>
      <c r="B37" s="1"/>
      <c r="C37" s="1"/>
      <c r="D37" s="10" t="s">
        <v>86</v>
      </c>
      <c r="E37" s="1" t="s">
        <v>87</v>
      </c>
      <c r="F37" s="13">
        <v>0.227</v>
      </c>
      <c r="G37" s="14">
        <v>29.95</v>
      </c>
      <c r="H37" s="14">
        <f ca="1">ROUND(INDIRECT(ADDRESS(ROW()+(0), COLUMN()+(-2), 1))*INDIRECT(ADDRESS(ROW()+(0), COLUMN()+(-1), 1)), 2)</f>
        <v>6.8</v>
      </c>
    </row>
    <row r="38" spans="1:8" ht="13.50" thickBot="1" customHeight="1">
      <c r="A38" s="15"/>
      <c r="B38" s="15"/>
      <c r="C38" s="15"/>
      <c r="D38" s="15"/>
      <c r="E38" s="15"/>
      <c r="F38" s="9" t="s">
        <v>88</v>
      </c>
      <c r="G38" s="9"/>
      <c r="H38" s="17">
        <f ca="1">ROUND(SUM(INDIRECT(ADDRESS(ROW()+(-1), COLUMN()+(0), 1)),INDIRECT(ADDRESS(ROW()+(-2), COLUMN()+(0), 1)),INDIRECT(ADDRESS(ROW()+(-3), COLUMN()+(0), 1)),INDIRECT(ADDRESS(ROW()+(-4), COLUMN()+(0), 1)),INDIRECT(ADDRESS(ROW()+(-5), COLUMN()+(0), 1)),INDIRECT(ADDRESS(ROW()+(-6), COLUMN()+(0), 1)),INDIRECT(ADDRESS(ROW()+(-7), COLUMN()+(0), 1)),INDIRECT(ADDRESS(ROW()+(-8), COLUMN()+(0), 1))), 2)</f>
        <v>122.01</v>
      </c>
    </row>
    <row r="39" spans="1:8" ht="13.50" thickBot="1" customHeight="1">
      <c r="A39" s="15">
        <v>4</v>
      </c>
      <c r="B39" s="15"/>
      <c r="C39" s="15"/>
      <c r="D39" s="15"/>
      <c r="E39" s="18" t="s">
        <v>89</v>
      </c>
      <c r="F39" s="18"/>
      <c r="G39" s="15"/>
      <c r="H39" s="15"/>
    </row>
    <row r="40" spans="1:8" ht="13.50" thickBot="1" customHeight="1">
      <c r="A40" s="19"/>
      <c r="B40" s="19"/>
      <c r="C40" s="19"/>
      <c r="D40" s="20" t="s">
        <v>90</v>
      </c>
      <c r="E40" s="19" t="s">
        <v>91</v>
      </c>
      <c r="F40" s="13">
        <v>2</v>
      </c>
      <c r="G40" s="14">
        <f ca="1">ROUND(SUM(INDIRECT(ADDRESS(ROW()+(-2), COLUMN()+(1), 1)),INDIRECT(ADDRESS(ROW()+(-12), COLUMN()+(1), 1)),INDIRECT(ADDRESS(ROW()+(-15), COLUMN()+(1), 1))), 2)</f>
        <v>417.23</v>
      </c>
      <c r="H40" s="14">
        <f ca="1">ROUND(INDIRECT(ADDRESS(ROW()+(0), COLUMN()+(-2), 1))*INDIRECT(ADDRESS(ROW()+(0), COLUMN()+(-1), 1))/100, 2)</f>
        <v>8.34</v>
      </c>
    </row>
    <row r="41" spans="1:8" ht="13.50" thickBot="1" customHeight="1">
      <c r="A41" s="21" t="s">
        <v>92</v>
      </c>
      <c r="B41" s="21"/>
      <c r="C41" s="21"/>
      <c r="D41" s="22"/>
      <c r="E41" s="23"/>
      <c r="F41" s="24" t="s">
        <v>93</v>
      </c>
      <c r="G41" s="25"/>
      <c r="H41" s="26">
        <f ca="1">ROUND(SUM(INDIRECT(ADDRESS(ROW()+(-1), COLUMN()+(0), 1)),INDIRECT(ADDRESS(ROW()+(-3), COLUMN()+(0), 1)),INDIRECT(ADDRESS(ROW()+(-13), COLUMN()+(0), 1)),INDIRECT(ADDRESS(ROW()+(-16), COLUMN()+(0), 1))), 2)</f>
        <v>425.57</v>
      </c>
    </row>
  </sheetData>
  <mergeCells count="45">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F25:G25"/>
    <mergeCell ref="A26:C26"/>
    <mergeCell ref="E26:F26"/>
    <mergeCell ref="A27:C27"/>
    <mergeCell ref="A28:C28"/>
    <mergeCell ref="F28:G28"/>
    <mergeCell ref="A29:C29"/>
    <mergeCell ref="E29:F29"/>
    <mergeCell ref="A30:C30"/>
    <mergeCell ref="A31:C31"/>
    <mergeCell ref="A32:C32"/>
    <mergeCell ref="A33:C33"/>
    <mergeCell ref="A34:C34"/>
    <mergeCell ref="A35:C35"/>
    <mergeCell ref="A36:C36"/>
    <mergeCell ref="A37:C37"/>
    <mergeCell ref="A38:C38"/>
    <mergeCell ref="F38:G38"/>
    <mergeCell ref="A39:C39"/>
    <mergeCell ref="E39:F39"/>
    <mergeCell ref="A40:C40"/>
    <mergeCell ref="A41:E41"/>
    <mergeCell ref="F41:G41"/>
  </mergeCells>
  <pageMargins left="0.147638" right="0.147638" top="0.206693" bottom="0.206693" header="0.0" footer="0.0"/>
  <pageSetup paperSize="9" orientation="portrait"/>
  <rowBreaks count="0" manualBreakCount="0">
    </rowBreaks>
</worksheet>
</file>