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<sst xmlns="http://schemas.openxmlformats.org/spreadsheetml/2006/main" count="49" uniqueCount="49">
  <si>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</si>
  <si>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NIP030</t>
  </si>
  <si>
    <t xml:space="preserve">m</t>
  </si>
  <si>
    <t xml:space="preserve">Barrera anticapilaridad en arranque de muro de mampostería, con lámina asfáltica.</t>
  </si>
  <si>
    <r>
      <rPr>
        <sz val="8.25"/>
        <color rgb="FF000000"/>
        <rFont val="Arial"/>
        <family val="2"/>
      </rPr>
      <t xml:space="preserve">Barrera anticapilaridad en arranque de muro de mampostería, de 25 cm de espesor, con lámina de betún modificado con elastómero SBS, de 2,5 mm de espesor, con armadura de fieltro de fibra de vidrio de 60 g/m², de superficie no protegida, totalmente adherida al soporte con soplete, colocada con solapes sobre una capa de regularización de mortero de cemento, confeccionado en obra, con aditivo hidrófugo, dosificación 1:6, previa imprimación con emulsión asfáltica no iónica y posterior aplicación de capa de protección de mortero de cemento, confeccionado en obra, con aditivo hidrófugo, dosificación 1:6.</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</si>
  <si>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</si>
  <si>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</si>
  <si>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</si>
  <si>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</si>
  <si>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</si>
  <si>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</si>
  <si>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</si>
  <si>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mt08aaa010a</t>
  </si>
  <si>
    <t xml:space="preserve">m³</t>
  </si>
  <si>
    <t xml:space="preserve">Agua.</t>
  </si>
  <si>
    <t xml:space="preserve">mt01arg005a</t>
  </si>
  <si>
    <t xml:space="preserve">t</t>
  </si>
  <si>
    <t xml:space="preserve">Arena de cantera, para mortero preparado en obra.</t>
  </si>
  <si>
    <t xml:space="preserve">mt08cem000j</t>
  </si>
  <si>
    <t xml:space="preserve">kg</t>
  </si>
  <si>
    <t xml:space="preserve">Cemento gris en sacos.</t>
  </si>
  <si>
    <t xml:space="preserve">mt08adt010</t>
  </si>
  <si>
    <t xml:space="preserve">kg</t>
  </si>
  <si>
    <t xml:space="preserve">Aditivo hidrófugo para impermeabilización de morteros u hormigones.</t>
  </si>
  <si>
    <t xml:space="preserve">mt14pap100b</t>
  </si>
  <si>
    <t xml:space="preserve">kg</t>
  </si>
  <si>
    <t xml:space="preserve">Emulsión asfáltica no iónica.</t>
  </si>
  <si>
    <t xml:space="preserve">mt14lba010a</t>
  </si>
  <si>
    <t xml:space="preserve">m²</t>
  </si>
  <si>
    <t xml:space="preserve">Lámina de betún modificado con elastómero SBS, de 2,5 mm de espesor, masa nominal 3 kg/m², con armadura de fieltro de fibra de vidrio de 60 g/m², de superficie no protegida.</t>
  </si>
  <si>
    <t xml:space="preserve">Subtotal materiales:</t>
  </si>
  <si>
    <t xml:space="preserve">Equipo y herramienta</t>
  </si>
  <si>
    <t xml:space="preserve">mq06hor010</t>
  </si>
  <si>
    <t xml:space="preserve">h</t>
  </si>
  <si>
    <t xml:space="preserve">Hormigonera.</t>
  </si>
  <si>
    <t xml:space="preserve">Subtotal equipo y herramienta:</t>
  </si>
  <si>
    <t xml:space="preserve">Mano de obra</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</si>
  <si>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</si>
  <si>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</si>
  <si>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</si>
  <si>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</si>
  <si>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</si>
  <si>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</si>
  <si>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Subtotal mano de obra:</t>
  </si>
  <si>
    <t xml:space="preserve">Herramienta menor</t>
  </si>
  <si>
    <t xml:space="preserve">%</t>
  </si>
  <si>
    <t xml:space="preserve">Herramienta menor</t>
  </si>
  <si>
    <t xml:space="preserve">Coste de mantenimiento decenal: 1,64Bs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</si>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</sst>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7.14" customWidth="1"/>
    <col min="4" max="4" width="69.36" customWidth="1"/>
    <col min="5" max="5" width="14.96" customWidth="1"/>
    <col min="6" max="6" width="15.13"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0.006</v>
      </c>
      <c r="F10" s="12">
        <v>10.72</v>
      </c>
      <c r="G10" s="12">
        <f ca="1">ROUND(INDIRECT(ADDRESS(ROW()+(0), COLUMN()+(-2), 1))*INDIRECT(ADDRESS(ROW()+(0), COLUMN()+(-1), 1)), 2)</f>
        <v>0.06</v>
      </c>
    </row>
    <row r="11" spans="1:7" ht="13.50" thickBot="1" customHeight="1">
      <c r="A11" s="1" t="s">
        <v>15</v>
      </c>
      <c r="B11" s="1"/>
      <c r="C11" s="10" t="s">
        <v>16</v>
      </c>
      <c r="D11" s="1" t="s">
        <v>17</v>
      </c>
      <c r="E11" s="11">
        <v>0.004</v>
      </c>
      <c r="F11" s="12">
        <v>146.09</v>
      </c>
      <c r="G11" s="12">
        <f ca="1">ROUND(INDIRECT(ADDRESS(ROW()+(0), COLUMN()+(-2), 1))*INDIRECT(ADDRESS(ROW()+(0), COLUMN()+(-1), 1)), 2)</f>
        <v>0.58</v>
      </c>
    </row>
    <row r="12" spans="1:7" ht="13.50" thickBot="1" customHeight="1">
      <c r="A12" s="1" t="s">
        <v>18</v>
      </c>
      <c r="B12" s="1"/>
      <c r="C12" s="10" t="s">
        <v>19</v>
      </c>
      <c r="D12" s="1" t="s">
        <v>20</v>
      </c>
      <c r="E12" s="11">
        <v>0.625</v>
      </c>
      <c r="F12" s="12">
        <v>1.12</v>
      </c>
      <c r="G12" s="12">
        <f ca="1">ROUND(INDIRECT(ADDRESS(ROW()+(0), COLUMN()+(-2), 1))*INDIRECT(ADDRESS(ROW()+(0), COLUMN()+(-1), 1)), 2)</f>
        <v>0.7</v>
      </c>
    </row>
    <row r="13" spans="1:7" ht="13.50" thickBot="1" customHeight="1">
      <c r="A13" s="1" t="s">
        <v>21</v>
      </c>
      <c r="B13" s="1"/>
      <c r="C13" s="10" t="s">
        <v>22</v>
      </c>
      <c r="D13" s="1" t="s">
        <v>23</v>
      </c>
      <c r="E13" s="11">
        <v>0.013</v>
      </c>
      <c r="F13" s="12">
        <v>8.58</v>
      </c>
      <c r="G13" s="12">
        <f ca="1">ROUND(INDIRECT(ADDRESS(ROW()+(0), COLUMN()+(-2), 1))*INDIRECT(ADDRESS(ROW()+(0), COLUMN()+(-1), 1)), 2)</f>
        <v>0.11</v>
      </c>
    </row>
    <row r="14" spans="1:7" ht="13.50" thickBot="1" customHeight="1">
      <c r="A14" s="1" t="s">
        <v>24</v>
      </c>
      <c r="B14" s="1"/>
      <c r="C14" s="10" t="s">
        <v>25</v>
      </c>
      <c r="D14" s="1" t="s">
        <v>26</v>
      </c>
      <c r="E14" s="11">
        <v>0.088</v>
      </c>
      <c r="F14" s="12">
        <v>22.15</v>
      </c>
      <c r="G14" s="12">
        <f ca="1">ROUND(INDIRECT(ADDRESS(ROW()+(0), COLUMN()+(-2), 1))*INDIRECT(ADDRESS(ROW()+(0), COLUMN()+(-1), 1)), 2)</f>
        <v>1.95</v>
      </c>
    </row>
    <row r="15" spans="1:7" ht="34.50" thickBot="1" customHeight="1">
      <c r="A15" s="1" t="s">
        <v>27</v>
      </c>
      <c r="B15" s="1"/>
      <c r="C15" s="10" t="s">
        <v>28</v>
      </c>
      <c r="D15" s="1" t="s">
        <v>29</v>
      </c>
      <c r="E15" s="13">
        <v>0.263</v>
      </c>
      <c r="F15" s="14">
        <v>30.33</v>
      </c>
      <c r="G15" s="14">
        <f ca="1">ROUND(INDIRECT(ADDRESS(ROW()+(0), COLUMN()+(-2), 1))*INDIRECT(ADDRESS(ROW()+(0), COLUMN()+(-1), 1)), 2)</f>
        <v>7.98</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11.38</v>
      </c>
    </row>
    <row r="17" spans="1:7" ht="13.50" thickBot="1" customHeight="1">
      <c r="A17" s="15">
        <v>2</v>
      </c>
      <c r="B17" s="15"/>
      <c r="C17" s="15"/>
      <c r="D17" s="18" t="s">
        <v>31</v>
      </c>
      <c r="E17" s="18"/>
      <c r="F17" s="15"/>
      <c r="G17" s="15"/>
    </row>
    <row r="18" spans="1:7" ht="13.50" thickBot="1" customHeight="1">
      <c r="A18" s="1" t="s">
        <v>32</v>
      </c>
      <c r="B18" s="1"/>
      <c r="C18" s="10" t="s">
        <v>33</v>
      </c>
      <c r="D18" s="1" t="s">
        <v>34</v>
      </c>
      <c r="E18" s="13">
        <v>0.005</v>
      </c>
      <c r="F18" s="14">
        <v>10.3</v>
      </c>
      <c r="G18" s="14">
        <f ca="1">ROUND(INDIRECT(ADDRESS(ROW()+(0), COLUMN()+(-2), 1))*INDIRECT(ADDRESS(ROW()+(0), COLUMN()+(-1), 1)), 2)</f>
        <v>0.05</v>
      </c>
    </row>
    <row r="19" spans="1:7" ht="13.50" thickBot="1" customHeight="1">
      <c r="A19" s="15"/>
      <c r="B19" s="15"/>
      <c r="C19" s="15"/>
      <c r="D19" s="15"/>
      <c r="E19" s="9" t="s">
        <v>35</v>
      </c>
      <c r="F19" s="9"/>
      <c r="G19" s="17">
        <f ca="1">ROUND(SUM(INDIRECT(ADDRESS(ROW()+(-1), COLUMN()+(0), 1))), 2)</f>
        <v>0.05</v>
      </c>
    </row>
    <row r="20" spans="1:7" ht="13.50" thickBot="1" customHeight="1">
      <c r="A20" s="15">
        <v>3</v>
      </c>
      <c r="B20" s="15"/>
      <c r="C20" s="15"/>
      <c r="D20" s="18" t="s">
        <v>36</v>
      </c>
      <c r="E20" s="18"/>
      <c r="F20" s="15"/>
      <c r="G20" s="15"/>
    </row>
    <row r="21" spans="1:7" ht="13.50" thickBot="1" customHeight="1">
      <c r="A21" s="1" t="s">
        <v>37</v>
      </c>
      <c r="B21" s="1"/>
      <c r="C21" s="10" t="s">
        <v>38</v>
      </c>
      <c r="D21" s="1" t="s">
        <v>39</v>
      </c>
      <c r="E21" s="11">
        <v>0.286</v>
      </c>
      <c r="F21" s="12">
        <v>40.29</v>
      </c>
      <c r="G21" s="12">
        <f ca="1">ROUND(INDIRECT(ADDRESS(ROW()+(0), COLUMN()+(-2), 1))*INDIRECT(ADDRESS(ROW()+(0), COLUMN()+(-1), 1)), 2)</f>
        <v>11.52</v>
      </c>
    </row>
    <row r="22" spans="1:7" ht="13.50" thickBot="1" customHeight="1">
      <c r="A22" s="1" t="s">
        <v>40</v>
      </c>
      <c r="B22" s="1"/>
      <c r="C22" s="10" t="s">
        <v>41</v>
      </c>
      <c r="D22" s="1" t="s">
        <v>42</v>
      </c>
      <c r="E22" s="13">
        <v>0.308</v>
      </c>
      <c r="F22" s="14">
        <v>29.95</v>
      </c>
      <c r="G22" s="14">
        <f ca="1">ROUND(INDIRECT(ADDRESS(ROW()+(0), COLUMN()+(-2), 1))*INDIRECT(ADDRESS(ROW()+(0), COLUMN()+(-1), 1)), 2)</f>
        <v>9.22</v>
      </c>
    </row>
    <row r="23" spans="1:7" ht="13.50" thickBot="1" customHeight="1">
      <c r="A23" s="15"/>
      <c r="B23" s="15"/>
      <c r="C23" s="15"/>
      <c r="D23" s="15"/>
      <c r="E23" s="9" t="s">
        <v>43</v>
      </c>
      <c r="F23" s="9"/>
      <c r="G23" s="17">
        <f ca="1">ROUND(SUM(INDIRECT(ADDRESS(ROW()+(-1), COLUMN()+(0), 1)),INDIRECT(ADDRESS(ROW()+(-2), COLUMN()+(0), 1))), 2)</f>
        <v>20.74</v>
      </c>
    </row>
    <row r="24" spans="1:7" ht="13.50" thickBot="1" customHeight="1">
      <c r="A24" s="15">
        <v>4</v>
      </c>
      <c r="B24" s="15"/>
      <c r="C24" s="15"/>
      <c r="D24" s="18" t="s">
        <v>44</v>
      </c>
      <c r="E24" s="18"/>
      <c r="F24" s="15"/>
      <c r="G24" s="15"/>
    </row>
    <row r="25" spans="1:7" ht="13.50" thickBot="1" customHeight="1">
      <c r="A25" s="19"/>
      <c r="B25" s="19"/>
      <c r="C25" s="20" t="s">
        <v>45</v>
      </c>
      <c r="D25" s="19" t="s">
        <v>46</v>
      </c>
      <c r="E25" s="13">
        <v>2</v>
      </c>
      <c r="F25" s="14">
        <f ca="1">ROUND(SUM(INDIRECT(ADDRESS(ROW()+(-2), COLUMN()+(1), 1)),INDIRECT(ADDRESS(ROW()+(-6), COLUMN()+(1), 1)),INDIRECT(ADDRESS(ROW()+(-9), COLUMN()+(1), 1))), 2)</f>
        <v>32.17</v>
      </c>
      <c r="G25" s="14">
        <f ca="1">ROUND(INDIRECT(ADDRESS(ROW()+(0), COLUMN()+(-2), 1))*INDIRECT(ADDRESS(ROW()+(0), COLUMN()+(-1), 1))/100, 2)</f>
        <v>0.64</v>
      </c>
    </row>
    <row r="26" spans="1:7" ht="13.50" thickBot="1" customHeight="1">
      <c r="A26" s="21" t="s">
        <v>47</v>
      </c>
      <c r="B26" s="21"/>
      <c r="C26" s="22"/>
      <c r="D26" s="23"/>
      <c r="E26" s="24" t="s">
        <v>48</v>
      </c>
      <c r="F26" s="25"/>
      <c r="G26" s="26">
        <f ca="1">ROUND(SUM(INDIRECT(ADDRESS(ROW()+(-1), COLUMN()+(0), 1)),INDIRECT(ADDRESS(ROW()+(-3), COLUMN()+(0), 1)),INDIRECT(ADDRESS(ROW()+(-7), COLUMN()+(0), 1)),INDIRECT(ADDRESS(ROW()+(-10), COLUMN()+(0), 1))), 2)</f>
        <v>32.81</v>
      </c>
    </row>
  </sheetData>
  <mergeCells count="30">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E19:F19"/>
    <mergeCell ref="A20:B20"/>
    <mergeCell ref="D20:E20"/>
    <mergeCell ref="A21:B21"/>
    <mergeCell ref="A22:B22"/>
    <mergeCell ref="A23:B23"/>
    <mergeCell ref="E23:F23"/>
    <mergeCell ref="A24:B24"/>
    <mergeCell ref="D24:E24"/>
    <mergeCell ref="A25:B25"/>
    <mergeCell ref="A26:D26"/>
    <mergeCell ref="E26:F26"/>
  </mergeCells>
  <pageMargins left="0.147638" right="0.147638" top="0.206693" bottom="0.206693" header="0.0" footer="0.0"/>
  <pageSetup paperSize="9" orientation="portrait"/>
  <rowBreaks count="0" manualBreakCount="0">
    </rowBreaks>
</worksheet>
</file>