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<sst xmlns="http://schemas.openxmlformats.org/spreadsheetml/2006/main" count="41" uniqueCount="41">
  <si>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</si>
  <si>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NIN100</t>
  </si>
  <si>
    <t xml:space="preserve">m²</t>
  </si>
  <si>
    <t xml:space="preserve">Impermeabilización, drenaje, aireación y desolidarización bajo suelo cerámico o de piedra natural.</t>
  </si>
  <si>
    <r>
      <rPr>
        <sz val="8.25"/>
        <color rgb="FF000000"/>
        <rFont val="Arial"/>
        <family val="2"/>
      </rPr>
      <t xml:space="preserve">Impermeabilización, drenaje, aireación y desolidarización bajo suelo cerámico o de piedra natural (no incluido en este precio), compuesta por </t>
    </r>
    <r>
      <rPr>
        <b/>
        <sz val="8.25"/>
        <color rgb="FF000000"/>
        <rFont val="Arial"/>
        <family val="2"/>
      </rPr>
      <t xml:space="preserve">una capa de impermeabilización de lámina impermeabilizante flexible tipo EVAC, compuesta de una doble hoja de poliolefina termoplástica con acetato de vinil etileno, con ambas caras revestidas de fibras de poliéster no tejidas, de 0,52 mm de espesor y 335 g/m², adherida al soporte con adhesivo cementoso mejorado, C2 E y una capa de drenaje, aireación y desolidarización de lámina drenante de estructura nodular de polietileno, con nódulos de 4 mm de altura, fijada a la capa de impermeabilización con adhesivo cementoso de fraguado normal, C1 gris</t>
    </r>
    <r>
      <rPr>
        <sz val="8.25"/>
        <color rgb="FF000000"/>
        <rFont val="Arial"/>
        <family val="2"/>
      </rPr>
      <t xml:space="preserve">.</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</si>
  <si>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</si>
  <si>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</si>
  <si>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</si>
  <si>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</si>
  <si>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</si>
  <si>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</si>
  <si>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</si>
  <si>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mt09mcr021g</t>
  </si>
  <si>
    <t xml:space="preserve">kg</t>
  </si>
  <si>
    <t xml:space="preserve">Adhesivo cementoso de fraguado normal, C1, color gris.</t>
  </si>
  <si>
    <t xml:space="preserve">mt15rev010e</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</si>
  <si>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</si>
  <si>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</si>
  <si>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mt15rev041b</t>
  </si>
  <si>
    <t xml:space="preserve">m</t>
  </si>
  <si>
    <t xml:space="preserve">Banda de refuerzo para lámina impermeabilizante flexible tipo EVAC, de 50 cm de ancho, compuesta de una doble hoja de poliolefina termoplástica con acetato de vinil etileno, con ambas caras revestidas de fibras de poliéster no tejidas, de 0,8 mm de espesor y 600 g/m².</t>
  </si>
  <si>
    <t xml:space="preserve">mt15res310a</t>
  </si>
  <si>
    <t xml:space="preserve">m²</t>
  </si>
  <si>
    <t xml:space="preserve">Lámina drenante de estructura nodular de polietileno, con nódulos de 4 mm de altura, revestida de geotextil no tejido de polipropileno en una de sus caras, suministrada en rollos de 25 m de longitud.</t>
  </si>
  <si>
    <t xml:space="preserve">mt15res315a</t>
  </si>
  <si>
    <t xml:space="preserve">m</t>
  </si>
  <si>
    <t xml:space="preserve">Cinta autoadhesiva, de 90 mm de anchura, suministrada en rollos de 30 m de longitud.</t>
  </si>
  <si>
    <t xml:space="preserve">Subtotal materiales:</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</si>
  <si>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</si>
  <si>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</si>
  <si>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</si>
  <si>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</si>
  <si>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</si>
  <si>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</si>
  <si>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</si>
  <si>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Subtotal mano de obra:</t>
  </si>
  <si>
    <t xml:space="preserve">Herramienta menor</t>
  </si>
  <si>
    <t xml:space="preserve">%</t>
  </si>
  <si>
    <t xml:space="preserve">Herramienta menor</t>
  </si>
  <si>
    <t xml:space="preserve">Coste de mantenimiento decenal: 8,26Bs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</si>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</sst>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6.46" customWidth="1"/>
    <col min="5" max="5" width="57.1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4" t="s">
        <v>4</v>
      </c>
      <c r="B5" s="4"/>
      <c r="C5" s="4"/>
      <c r="D5" s="4"/>
      <c r="E5" s="4"/>
      <c r="F5" s="4"/>
      <c r="G5" s="4"/>
      <c r="H5" s="4"/>
    </row>
    <row r="8" spans="1:8" ht="24.00" thickBot="1" customHeight="1">
      <c r="A8" s="5" t="s">
        <v>5</v>
      </c>
      <c r="B8" s="5"/>
      <c r="C8" s="5" t="s">
        <v>6</v>
      </c>
      <c r="D8" s="5"/>
      <c r="E8" s="5" t="s">
        <v>7</v>
      </c>
      <c r="F8" s="6" t="s">
        <v>8</v>
      </c>
      <c r="G8" s="6" t="s">
        <v>9</v>
      </c>
      <c r="H8" s="6" t="s">
        <v>10</v>
      </c>
    </row>
    <row r="9" spans="1:8" ht="13.50" thickBot="1" customHeight="1">
      <c r="A9" s="7">
        <v>1.000000</v>
      </c>
      <c r="B9" s="7"/>
      <c r="C9" s="7"/>
      <c r="D9" s="7"/>
      <c r="E9" s="8" t="s">
        <v>11</v>
      </c>
      <c r="F9" s="8"/>
      <c r="G9" s="7"/>
      <c r="H9" s="7"/>
    </row>
    <row r="10" spans="1:8" ht="13.50" thickBot="1" customHeight="1">
      <c r="A10" s="1" t="s">
        <v>12</v>
      </c>
      <c r="B10" s="1"/>
      <c r="C10" s="9" t="s">
        <v>13</v>
      </c>
      <c r="D10" s="9"/>
      <c r="E10" s="1" t="s">
        <v>14</v>
      </c>
      <c r="F10" s="10">
        <v>4.000000</v>
      </c>
      <c r="G10" s="11">
        <v>2.410000</v>
      </c>
      <c r="H10" s="11">
        <f ca="1">ROUND(INDIRECT(ADDRESS(ROW()+(0), COLUMN()+(-2), 1))*INDIRECT(ADDRESS(ROW()+(0), COLUMN()+(-1), 1)), 2)</f>
        <v>9.640000</v>
      </c>
    </row>
    <row r="11" spans="1:8" ht="45.00" thickBot="1" customHeight="1">
      <c r="A11" s="1" t="s">
        <v>15</v>
      </c>
      <c r="B11" s="1"/>
      <c r="C11" s="9" t="s">
        <v>16</v>
      </c>
      <c r="D11" s="9"/>
      <c r="E11" s="1" t="s">
        <v>17</v>
      </c>
      <c r="F11" s="10">
        <v>1.050000</v>
      </c>
      <c r="G11" s="11">
        <v>102.970000</v>
      </c>
      <c r="H11" s="11">
        <f ca="1">ROUND(INDIRECT(ADDRESS(ROW()+(0), COLUMN()+(-2), 1))*INDIRECT(ADDRESS(ROW()+(0), COLUMN()+(-1), 1)), 2)</f>
        <v>108.120000</v>
      </c>
    </row>
    <row r="12" spans="1:8" ht="55.50" thickBot="1" customHeight="1">
      <c r="A12" s="1" t="s">
        <v>18</v>
      </c>
      <c r="B12" s="1"/>
      <c r="C12" s="9" t="s">
        <v>19</v>
      </c>
      <c r="D12" s="9"/>
      <c r="E12" s="1" t="s">
        <v>20</v>
      </c>
      <c r="F12" s="10">
        <v>1.050000</v>
      </c>
      <c r="G12" s="11">
        <v>71.930000</v>
      </c>
      <c r="H12" s="11">
        <f ca="1">ROUND(INDIRECT(ADDRESS(ROW()+(0), COLUMN()+(-2), 1))*INDIRECT(ADDRESS(ROW()+(0), COLUMN()+(-1), 1)), 2)</f>
        <v>75.530000</v>
      </c>
    </row>
    <row r="13" spans="1:8" ht="34.50" thickBot="1" customHeight="1">
      <c r="A13" s="1" t="s">
        <v>21</v>
      </c>
      <c r="B13" s="1"/>
      <c r="C13" s="9" t="s">
        <v>22</v>
      </c>
      <c r="D13" s="9"/>
      <c r="E13" s="1" t="s">
        <v>23</v>
      </c>
      <c r="F13" s="10">
        <v>1.050000</v>
      </c>
      <c r="G13" s="11">
        <v>160.240000</v>
      </c>
      <c r="H13" s="11">
        <f ca="1">ROUND(INDIRECT(ADDRESS(ROW()+(0), COLUMN()+(-2), 1))*INDIRECT(ADDRESS(ROW()+(0), COLUMN()+(-1), 1)), 2)</f>
        <v>168.250000</v>
      </c>
    </row>
    <row r="14" spans="1:8" ht="24.00" thickBot="1" customHeight="1">
      <c r="A14" s="1" t="s">
        <v>24</v>
      </c>
      <c r="B14" s="1"/>
      <c r="C14" s="9" t="s">
        <v>25</v>
      </c>
      <c r="D14" s="9"/>
      <c r="E14" s="1" t="s">
        <v>26</v>
      </c>
      <c r="F14" s="12">
        <v>0.600000</v>
      </c>
      <c r="G14" s="13">
        <v>50.310000</v>
      </c>
      <c r="H14" s="13">
        <f ca="1">ROUND(INDIRECT(ADDRESS(ROW()+(0), COLUMN()+(-2), 1))*INDIRECT(ADDRESS(ROW()+(0), COLUMN()+(-1), 1)), 2)</f>
        <v>30.190000</v>
      </c>
    </row>
    <row r="15" spans="1:8" ht="13.50" thickBot="1" customHeight="1">
      <c r="A15" s="14"/>
      <c r="B15" s="14"/>
      <c r="C15" s="14"/>
      <c r="D15" s="14"/>
      <c r="E15" s="14"/>
      <c r="F15" s="8" t="s">
        <v>27</v>
      </c>
      <c r="G15" s="8"/>
      <c r="H15" s="16">
        <f ca="1">ROUND(SUM(INDIRECT(ADDRESS(ROW()+(-1), COLUMN()+(0), 1)),INDIRECT(ADDRESS(ROW()+(-2), COLUMN()+(0), 1)),INDIRECT(ADDRESS(ROW()+(-3), COLUMN()+(0), 1)),INDIRECT(ADDRESS(ROW()+(-4), COLUMN()+(0), 1)),INDIRECT(ADDRESS(ROW()+(-5), COLUMN()+(0), 1))), 2)</f>
        <v>391.730000</v>
      </c>
    </row>
    <row r="16" spans="1:8" ht="13.50" thickBot="1" customHeight="1">
      <c r="A16" s="14">
        <v>2.000000</v>
      </c>
      <c r="B16" s="14"/>
      <c r="C16" s="14"/>
      <c r="D16" s="14"/>
      <c r="E16" s="17" t="s">
        <v>28</v>
      </c>
      <c r="F16" s="17"/>
      <c r="G16" s="14"/>
      <c r="H16" s="14"/>
    </row>
    <row r="17" spans="1:8" ht="13.50" thickBot="1" customHeight="1">
      <c r="A17" s="1" t="s">
        <v>29</v>
      </c>
      <c r="B17" s="1"/>
      <c r="C17" s="9" t="s">
        <v>30</v>
      </c>
      <c r="D17" s="9"/>
      <c r="E17" s="1" t="s">
        <v>31</v>
      </c>
      <c r="F17" s="10">
        <v>0.202000</v>
      </c>
      <c r="G17" s="11">
        <v>37.970000</v>
      </c>
      <c r="H17" s="11">
        <f ca="1">ROUND(INDIRECT(ADDRESS(ROW()+(0), COLUMN()+(-2), 1))*INDIRECT(ADDRESS(ROW()+(0), COLUMN()+(-1), 1)), 2)</f>
        <v>7.670000</v>
      </c>
    </row>
    <row r="18" spans="1:8" ht="13.50" thickBot="1" customHeight="1">
      <c r="A18" s="1" t="s">
        <v>32</v>
      </c>
      <c r="B18" s="1"/>
      <c r="C18" s="9" t="s">
        <v>33</v>
      </c>
      <c r="D18" s="9"/>
      <c r="E18" s="1" t="s">
        <v>34</v>
      </c>
      <c r="F18" s="12">
        <v>0.202000</v>
      </c>
      <c r="G18" s="13">
        <v>27.990000</v>
      </c>
      <c r="H18" s="13">
        <f ca="1">ROUND(INDIRECT(ADDRESS(ROW()+(0), COLUMN()+(-2), 1))*INDIRECT(ADDRESS(ROW()+(0), COLUMN()+(-1), 1)), 2)</f>
        <v>5.650000</v>
      </c>
    </row>
    <row r="19" spans="1:8" ht="13.50" thickBot="1" customHeight="1">
      <c r="A19" s="14"/>
      <c r="B19" s="14"/>
      <c r="C19" s="14"/>
      <c r="D19" s="14"/>
      <c r="E19" s="14"/>
      <c r="F19" s="8" t="s">
        <v>35</v>
      </c>
      <c r="G19" s="8"/>
      <c r="H19" s="16">
        <f ca="1">ROUND(SUM(INDIRECT(ADDRESS(ROW()+(-1), COLUMN()+(0), 1)),INDIRECT(ADDRESS(ROW()+(-2), COLUMN()+(0), 1))), 2)</f>
        <v>13.320000</v>
      </c>
    </row>
    <row r="20" spans="1:8" ht="13.50" thickBot="1" customHeight="1">
      <c r="A20" s="14">
        <v>3.000000</v>
      </c>
      <c r="B20" s="14"/>
      <c r="C20" s="14"/>
      <c r="D20" s="14"/>
      <c r="E20" s="17" t="s">
        <v>36</v>
      </c>
      <c r="F20" s="17"/>
      <c r="G20" s="14"/>
      <c r="H20" s="14"/>
    </row>
    <row r="21" spans="1:8" ht="13.50" thickBot="1" customHeight="1">
      <c r="A21" s="18"/>
      <c r="B21" s="18"/>
      <c r="C21" s="19" t="s">
        <v>37</v>
      </c>
      <c r="D21" s="19"/>
      <c r="E21" s="18" t="s">
        <v>38</v>
      </c>
      <c r="F21" s="12">
        <v>2.000000</v>
      </c>
      <c r="G21" s="13">
        <f ca="1">ROUND(SUM(INDIRECT(ADDRESS(ROW()+(-2), COLUMN()+(1), 1)),INDIRECT(ADDRESS(ROW()+(-6), COLUMN()+(1), 1))), 2)</f>
        <v>405.050000</v>
      </c>
      <c r="H21" s="13">
        <f ca="1">ROUND(INDIRECT(ADDRESS(ROW()+(0), COLUMN()+(-2), 1))*INDIRECT(ADDRESS(ROW()+(0), COLUMN()+(-1), 1))/100, 2)</f>
        <v>8.100000</v>
      </c>
    </row>
    <row r="22" spans="1:8" ht="13.50" thickBot="1" customHeight="1">
      <c r="A22" s="20" t="s">
        <v>39</v>
      </c>
      <c r="B22" s="20"/>
      <c r="C22" s="21"/>
      <c r="D22" s="21"/>
      <c r="E22" s="22"/>
      <c r="F22" s="23" t="s">
        <v>40</v>
      </c>
      <c r="G22" s="24"/>
      <c r="H22" s="25">
        <f ca="1">ROUND(SUM(INDIRECT(ADDRESS(ROW()+(-1), COLUMN()+(0), 1)),INDIRECT(ADDRESS(ROW()+(-3), COLUMN()+(0), 1)),INDIRECT(ADDRESS(ROW()+(-7), COLUMN()+(0), 1))), 2)</f>
        <v>413.150000</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620079" right="0.472441" top="0.472441" bottom="0.472441" header="0.0" footer="0.0"/>
  <pageSetup paperSize="9" orientation="portrait"/>
  <rowBreaks count="0" manualBreakCount="0">
    </rowBreaks>
</worksheet>
</file>