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<sst xmlns="http://schemas.openxmlformats.org/spreadsheetml/2006/main" count="47" uniqueCount="47">
  <si>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</si>
  <si>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NAT200</t>
  </si>
  <si>
    <t xml:space="preserve">m²</t>
  </si>
  <si>
    <t xml:space="preserve">Aislamiento térmico en techo, con paneles de poliestireno extruido, sistema Schlüter-KERDI-BOARD "SCHLÜTER-SYSTEMS".</t>
  </si>
  <si>
    <r>
      <rPr>
        <sz val="8.25"/>
        <color rgb="FF000000"/>
        <rFont val="Arial"/>
        <family val="2"/>
      </rPr>
      <t xml:space="preserve">Aislamiento térmico en techo, sistema Schlüter-KERDI-BOARD "SCHLÜTER-SYSTEMS", formado por panel impermeabilizante de poliestireno extruido, Schlüter-KERDI-BOARD "SCHLÜTER-SYSTEMS", de 2600 mm de longitud, 625 mm de anchura y 5 mm de espesor, revestido por ambas caras con una capa de refuerzo especial sin cemento y un geotextil, resistencia térmica 0,15 m²K/W, conductividad térmica 0,035 W/(mK), fijado mecánicamente con arandelas y tornillos de acero, a una subestructura de perfiles en U de acero inoxidable AISI 304, acabado cepillado, de 38 mm de altura, compuesta por perfil en U, KB-ZC 38 EB, pieza de esquina, E/KB ZC 38 EB "SCHLÜTER-SYSTEMS", pieza de empalme, V/KB Z 38 EB "SCHLÜTER-SYSTEMS" y tapajuntas, V/KB ZI 38 E "SCHLÜTER-SYSTEMS". Incluso masilla adhesiva elástica monocomponente, Schlüter-KERDI-FIX "SCHLÜTER-SYSTEMS",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</si>
  <si>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</si>
  <si>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</si>
  <si>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</si>
  <si>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</si>
  <si>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</si>
  <si>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</si>
  <si>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</si>
  <si>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mt15res420a</t>
  </si>
  <si>
    <t xml:space="preserve">m</t>
  </si>
  <si>
    <t xml:space="preserve">Perfil en U de acero inoxidable AISI 304, acabado cepillado, KB-ZC 38 EB "SCHLÜTER-SYSTEMS", de 38 mm de altura, con perforaciones en un ala, suministrado en barras de 2,5 m de longitud.</t>
  </si>
  <si>
    <t xml:space="preserve">mt15res422a</t>
  </si>
  <si>
    <t xml:space="preserve">Ud</t>
  </si>
  <si>
    <t xml:space="preserve">Pieza de esquina de perfil en U de acero inoxidable AISI 304, acabado cepillado, E/KB ZC 38 EB "SCHLÜTER-SYSTEMS", de 38 mm de altura, con perforaciones en un ala.</t>
  </si>
  <si>
    <t xml:space="preserve">mt15res434k</t>
  </si>
  <si>
    <t xml:space="preserve">Ud</t>
  </si>
  <si>
    <t xml:space="preserve">Pieza de empalme de perfil en U de acero inoxidable AISI 304, acabado cepillado, V/KB Z 38 EB "SCHLÜTER-SYSTEMS", de 38 mm de altura.</t>
  </si>
  <si>
    <t xml:space="preserve">mt15res436k</t>
  </si>
  <si>
    <t xml:space="preserve">Ud</t>
  </si>
  <si>
    <t xml:space="preserve">Tapajuntas de perfil en U de acero inoxidable AISI 304, acabado cepillado, V/KB ZI 38 E "SCHLÜTER-SYSTEMS", de 38 mm de altura.</t>
  </si>
  <si>
    <t xml:space="preserve">mt15res407</t>
  </si>
  <si>
    <t xml:space="preserve">Ud</t>
  </si>
  <si>
    <t xml:space="preserve">Fijación mecánica compuesta por arandela Schlüter-KERDI-BOARD-ZT y tornillo Schlüter-KERDI-BOARD-ZS para panel Schlüter-KERDI-BOARD "SCHLÜTER-SYSTEMS".</t>
  </si>
  <si>
    <t xml:space="preserve">mt15res070a</t>
  </si>
  <si>
    <t xml:space="preserve">Ud</t>
  </si>
  <si>
    <t xml:space="preserve">Cartucho de masilla adhesiva elástica monocomponente, Schlüter-KERDI-FIX "SCHLÜTER-SYSTEMS", a base de polímeros híbridos neutros (MS), de 290 ml, color gris o blanco y acabado brillante.</t>
  </si>
  <si>
    <t xml:space="preserve">mt15res400a</t>
  </si>
  <si>
    <t xml:space="preserve">m²</t>
  </si>
  <si>
    <t xml:space="preserve">Panel impermeabilizante de poliestireno extruido, Schlüter-KERDI-BOARD "SCHLÜTER-SYSTEMS", de 2600 mm de longitud, 625 mm de anchura y 5 mm de espesor, revestido por ambas caras con una capa de refuerzo especial sin cemento y un geotextil, resistencia térmica 0,15 m²K/W, conductividad térmica 0,035 W/(mK).</t>
  </si>
  <si>
    <t xml:space="preserve">Subtotal materiales:</t>
  </si>
  <si>
    <t xml:space="preserve">Mano de obra</t>
  </si>
  <si>
    <t xml:space="preserve">mo054</t>
  </si>
  <si>
    <t xml:space="preserve">h</t>
  </si>
  <si>
    <t xml:space="preserve">Especialista en montaje de aislamiento.</t>
  </si>
  <si>
    <t xml:space="preserve">mo101</t>
  </si>
  <si>
    <t xml:space="preserve">h</t>
  </si>
  <si>
    <t xml:space="preserve">Ayudante 1ª en montaje de aislamientos.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</si>
  <si>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</si>
  <si>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</si>
  <si>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</si>
  <si>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</si>
  <si>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13,62Bs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</si>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</sst>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1" customWidth="1"/>
    <col min="3" max="3" width="2.38" customWidth="1"/>
    <col min="4" max="4" width="5.27" customWidth="1"/>
    <col min="5" max="5" width="74.80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87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207.46</v>
      </c>
      <c r="H10" s="12">
        <f ca="1">ROUND(INDIRECT(ADDRESS(ROW()+(0), COLUMN()+(-2), 1))*INDIRECT(ADDRESS(ROW()+(0), COLUMN()+(-1), 1)), 2)</f>
        <v>207.46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0.2</v>
      </c>
      <c r="G11" s="12">
        <v>186.72</v>
      </c>
      <c r="H11" s="12">
        <f ca="1">ROUND(INDIRECT(ADDRESS(ROW()+(0), COLUMN()+(-2), 1))*INDIRECT(ADDRESS(ROW()+(0), COLUMN()+(-1), 1)), 2)</f>
        <v>37.34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0.4</v>
      </c>
      <c r="G12" s="12">
        <v>59.06</v>
      </c>
      <c r="H12" s="12">
        <f ca="1">ROUND(INDIRECT(ADDRESS(ROW()+(0), COLUMN()+(-2), 1))*INDIRECT(ADDRESS(ROW()+(0), COLUMN()+(-1), 1)), 2)</f>
        <v>23.62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0.4</v>
      </c>
      <c r="G13" s="12">
        <v>36.49</v>
      </c>
      <c r="H13" s="12">
        <f ca="1">ROUND(INDIRECT(ADDRESS(ROW()+(0), COLUMN()+(-2), 1))*INDIRECT(ADDRESS(ROW()+(0), COLUMN()+(-1), 1)), 2)</f>
        <v>14.6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6</v>
      </c>
      <c r="G14" s="12">
        <v>2.36</v>
      </c>
      <c r="H14" s="12">
        <f ca="1">ROUND(INDIRECT(ADDRESS(ROW()+(0), COLUMN()+(-2), 1))*INDIRECT(ADDRESS(ROW()+(0), COLUMN()+(-1), 1)), 2)</f>
        <v>14.16</v>
      </c>
    </row>
    <row r="15" spans="1:8" ht="34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0.01</v>
      </c>
      <c r="G15" s="12">
        <v>208.69</v>
      </c>
      <c r="H15" s="12">
        <f ca="1">ROUND(INDIRECT(ADDRESS(ROW()+(0), COLUMN()+(-2), 1))*INDIRECT(ADDRESS(ROW()+(0), COLUMN()+(-1), 1)), 2)</f>
        <v>2.09</v>
      </c>
    </row>
    <row r="16" spans="1:8" ht="45.0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3">
        <v>1.05</v>
      </c>
      <c r="G16" s="14">
        <v>341.95</v>
      </c>
      <c r="H16" s="14">
        <f ca="1">ROUND(INDIRECT(ADDRESS(ROW()+(0), COLUMN()+(-2), 1))*INDIRECT(ADDRESS(ROW()+(0), COLUMN()+(-1), 1)), 2)</f>
        <v>359.05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658.32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1">
        <v>0.11</v>
      </c>
      <c r="G19" s="12">
        <v>61.32</v>
      </c>
      <c r="H19" s="12">
        <f ca="1">ROUND(INDIRECT(ADDRESS(ROW()+(0), COLUMN()+(-2), 1))*INDIRECT(ADDRESS(ROW()+(0), COLUMN()+(-1), 1)), 2)</f>
        <v>6.75</v>
      </c>
    </row>
    <row r="20" spans="1:8" ht="13.50" thickBot="1" customHeight="1">
      <c r="A20" s="1" t="s">
        <v>38</v>
      </c>
      <c r="B20" s="1"/>
      <c r="C20" s="10" t="s">
        <v>39</v>
      </c>
      <c r="D20" s="10"/>
      <c r="E20" s="1" t="s">
        <v>40</v>
      </c>
      <c r="F20" s="13">
        <v>0.055</v>
      </c>
      <c r="G20" s="14">
        <v>44.6</v>
      </c>
      <c r="H20" s="14">
        <f ca="1">ROUND(INDIRECT(ADDRESS(ROW()+(0), COLUMN()+(-2), 1))*INDIRECT(ADDRESS(ROW()+(0), COLUMN()+(-1), 1)), 2)</f>
        <v>2.45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1)),INDIRECT(ADDRESS(ROW()+(-2), COLUMN()+(0), 1))), 2)</f>
        <v>9.2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9"/>
      <c r="B23" s="19"/>
      <c r="C23" s="20" t="s">
        <v>43</v>
      </c>
      <c r="D23" s="20"/>
      <c r="E23" s="19" t="s">
        <v>44</v>
      </c>
      <c r="F23" s="13">
        <v>2</v>
      </c>
      <c r="G23" s="14">
        <f ca="1">ROUND(SUM(INDIRECT(ADDRESS(ROW()+(-2), COLUMN()+(1), 1)),INDIRECT(ADDRESS(ROW()+(-6), COLUMN()+(1), 1))), 2)</f>
        <v>667.52</v>
      </c>
      <c r="H23" s="14">
        <f ca="1">ROUND(INDIRECT(ADDRESS(ROW()+(0), COLUMN()+(-2), 1))*INDIRECT(ADDRESS(ROW()+(0), COLUMN()+(-1), 1))/100, 2)</f>
        <v>13.35</v>
      </c>
    </row>
    <row r="24" spans="1:8" ht="13.50" thickBot="1" customHeight="1">
      <c r="A24" s="21" t="s">
        <v>45</v>
      </c>
      <c r="B24" s="21"/>
      <c r="C24" s="22"/>
      <c r="D24" s="22"/>
      <c r="E24" s="23"/>
      <c r="F24" s="24" t="s">
        <v>46</v>
      </c>
      <c r="G24" s="25"/>
      <c r="H24" s="26">
        <f ca="1">ROUND(SUM(INDIRECT(ADDRESS(ROW()+(-1), COLUMN()+(0), 1)),INDIRECT(ADDRESS(ROW()+(-3), COLUMN()+(0), 1)),INDIRECT(ADDRESS(ROW()+(-7), COLUMN()+(0), 1))), 2)</f>
        <v>680.87</v>
      </c>
    </row>
  </sheetData>
  <mergeCells count="4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