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<sst xmlns="http://schemas.openxmlformats.org/spreadsheetml/2006/main" count="35" uniqueCount="35">
  <si>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</si>
  <si>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LCL062</t>
  </si>
  <si>
    <t xml:space="preserve">Ud</t>
  </si>
  <si>
    <t xml:space="preserve">Ventana ojo de buey de aluminio.</t>
  </si>
  <si>
    <r>
      <rPr>
        <sz val="8.25"/>
        <color rgb="FF000000"/>
        <rFont val="Arial"/>
        <family val="2"/>
      </rPr>
      <t xml:space="preserve">Ventana ojo de buey fija de aluminio lacado color blanco, de 100 cm de diámetro, gama básica, con clasificación a la permeabilidad al aire, clasificación a la estanqueidad al agua y clasificación a la resistencia a la carga del viento y con premarco. Incluso patillas de anclaje para la fijación de la carpintería, silicona para sellado perimetral de las juntas exterior e interior, entre la carpintería y la obra. El precio no incluye el recibido en obra del premarco.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</si>
  <si>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</si>
  <si>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</si>
  <si>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</si>
  <si>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</si>
  <si>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</si>
  <si>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</si>
  <si>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</si>
  <si>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mt25pfx175bd</t>
  </si>
  <si>
    <t xml:space="preserve">Ud</t>
  </si>
  <si>
    <t xml:space="preserve">Ventana ojo de buey fija de aluminio lacado color blanco, de 100 cm de diámetro, gama básica, incluso perfiles para conformado de premarco y junquillo con el certificado de calidad QUALICOAT.</t>
  </si>
  <si>
    <t xml:space="preserve">mt22www010a</t>
  </si>
  <si>
    <t xml:space="preserve">Ud</t>
  </si>
  <si>
    <t xml:space="preserve">Cartucho de 290 ml de sellador adhesivo monocomponente, neutro, superelástico, a base de polímero MS, color blanco, con resistencia a la intemperie y a los rayos UV y elongación hasta rotura 750%.</t>
  </si>
  <si>
    <t xml:space="preserve">mt22www050a</t>
  </si>
  <si>
    <t xml:space="preserve">Ud</t>
  </si>
  <si>
    <t xml:space="preserve">Cartucho de 300 ml de silicona neutra oxímica, de elasticidad permanente y curado rápido, color blanco, rango de temperatura de trabajo de -60 a 150°C, con resistencia a los rayos UV, dureza Shore A aproximada de 22, según ISO 868 y elongación a rotura &gt;= 800%, según ISO 8339.</t>
  </si>
  <si>
    <t xml:space="preserve">Subtotal materiales:</t>
  </si>
  <si>
    <t xml:space="preserve">Mano de obra</t>
  </si>
  <si>
    <t xml:space="preserve">mo018</t>
  </si>
  <si>
    <t xml:space="preserve">h</t>
  </si>
  <si>
    <t xml:space="preserve">Especialista cerrajero.</t>
  </si>
  <si>
    <t xml:space="preserve">mo059</t>
  </si>
  <si>
    <t xml:space="preserve">h</t>
  </si>
  <si>
    <t xml:space="preserve">Ayudante 1ª cerrajero.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</si>
  <si>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</si>
  <si>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</si>
  <si>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</si>
  <si>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</si>
  <si>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530,79Bs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</si>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</sst>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12" customWidth="1"/>
    <col min="3" max="3" width="7.82" customWidth="1"/>
    <col min="4" max="4" width="70.89" customWidth="1"/>
    <col min="5" max="5" width="11.05" customWidth="1"/>
    <col min="6" max="6" width="12.92" customWidth="1"/>
    <col min="7" max="7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3477.88</v>
      </c>
      <c r="G10" s="12">
        <f ca="1">ROUND(INDIRECT(ADDRESS(ROW()+(0), COLUMN()+(-2), 1))*INDIRECT(ADDRESS(ROW()+(0), COLUMN()+(-1), 1)), 2)</f>
        <v>3477.88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0.14</v>
      </c>
      <c r="F11" s="12">
        <v>40.31</v>
      </c>
      <c r="G11" s="12">
        <f ca="1">ROUND(INDIRECT(ADDRESS(ROW()+(0), COLUMN()+(-2), 1))*INDIRECT(ADDRESS(ROW()+(0), COLUMN()+(-1), 1)), 2)</f>
        <v>5.64</v>
      </c>
    </row>
    <row r="12" spans="1:7" ht="45.00" thickBot="1" customHeight="1">
      <c r="A12" s="1" t="s">
        <v>18</v>
      </c>
      <c r="B12" s="1"/>
      <c r="C12" s="10" t="s">
        <v>19</v>
      </c>
      <c r="D12" s="1" t="s">
        <v>20</v>
      </c>
      <c r="E12" s="13">
        <v>0.14</v>
      </c>
      <c r="F12" s="14">
        <v>36.05</v>
      </c>
      <c r="G12" s="14">
        <f ca="1">ROUND(INDIRECT(ADDRESS(ROW()+(0), COLUMN()+(-2), 1))*INDIRECT(ADDRESS(ROW()+(0), COLUMN()+(-1), 1)), 2)</f>
        <v>5.05</v>
      </c>
    </row>
    <row r="13" spans="1:7" ht="13.50" thickBot="1" customHeight="1">
      <c r="A13" s="15"/>
      <c r="B13" s="15"/>
      <c r="C13" s="15"/>
      <c r="D13" s="15"/>
      <c r="E13" s="9" t="s">
        <v>21</v>
      </c>
      <c r="F13" s="9"/>
      <c r="G13" s="17">
        <f ca="1">ROUND(SUM(INDIRECT(ADDRESS(ROW()+(-1), COLUMN()+(0), 1)),INDIRECT(ADDRESS(ROW()+(-2), COLUMN()+(0), 1)),INDIRECT(ADDRESS(ROW()+(-3), COLUMN()+(0), 1))), 2)</f>
        <v>3488.57</v>
      </c>
    </row>
    <row r="14" spans="1:7" ht="13.50" thickBot="1" customHeight="1">
      <c r="A14" s="15">
        <v>2</v>
      </c>
      <c r="B14" s="15"/>
      <c r="C14" s="15"/>
      <c r="D14" s="18" t="s">
        <v>22</v>
      </c>
      <c r="E14" s="18"/>
      <c r="F14" s="15"/>
      <c r="G14" s="15"/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1">
        <v>3.225</v>
      </c>
      <c r="F15" s="12">
        <v>40.85</v>
      </c>
      <c r="G15" s="12">
        <f ca="1">ROUND(INDIRECT(ADDRESS(ROW()+(0), COLUMN()+(-2), 1))*INDIRECT(ADDRESS(ROW()+(0), COLUMN()+(-1), 1)), 2)</f>
        <v>131.74</v>
      </c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3">
        <v>3.221</v>
      </c>
      <c r="F16" s="14">
        <v>30.03</v>
      </c>
      <c r="G16" s="14">
        <f ca="1">ROUND(INDIRECT(ADDRESS(ROW()+(0), COLUMN()+(-2), 1))*INDIRECT(ADDRESS(ROW()+(0), COLUMN()+(-1), 1)), 2)</f>
        <v>96.73</v>
      </c>
    </row>
    <row r="17" spans="1:7" ht="13.50" thickBot="1" customHeight="1">
      <c r="A17" s="15"/>
      <c r="B17" s="15"/>
      <c r="C17" s="15"/>
      <c r="D17" s="15"/>
      <c r="E17" s="9" t="s">
        <v>29</v>
      </c>
      <c r="F17" s="9"/>
      <c r="G17" s="17">
        <f ca="1">ROUND(SUM(INDIRECT(ADDRESS(ROW()+(-1), COLUMN()+(0), 1)),INDIRECT(ADDRESS(ROW()+(-2), COLUMN()+(0), 1))), 2)</f>
        <v>228.47</v>
      </c>
    </row>
    <row r="18" spans="1:7" ht="13.50" thickBot="1" customHeight="1">
      <c r="A18" s="15">
        <v>3</v>
      </c>
      <c r="B18" s="15"/>
      <c r="C18" s="15"/>
      <c r="D18" s="18" t="s">
        <v>30</v>
      </c>
      <c r="E18" s="18"/>
      <c r="F18" s="15"/>
      <c r="G18" s="15"/>
    </row>
    <row r="19" spans="1:7" ht="13.50" thickBot="1" customHeight="1">
      <c r="A19" s="19"/>
      <c r="B19" s="19"/>
      <c r="C19" s="20" t="s">
        <v>31</v>
      </c>
      <c r="D19" s="19" t="s">
        <v>32</v>
      </c>
      <c r="E19" s="13">
        <v>2</v>
      </c>
      <c r="F19" s="14">
        <f ca="1">ROUND(SUM(INDIRECT(ADDRESS(ROW()+(-2), COLUMN()+(1), 1)),INDIRECT(ADDRESS(ROW()+(-6), COLUMN()+(1), 1))), 2)</f>
        <v>3717.04</v>
      </c>
      <c r="G19" s="14">
        <f ca="1">ROUND(INDIRECT(ADDRESS(ROW()+(0), COLUMN()+(-2), 1))*INDIRECT(ADDRESS(ROW()+(0), COLUMN()+(-1), 1))/100, 2)</f>
        <v>74.34</v>
      </c>
    </row>
    <row r="20" spans="1:7" ht="13.50" thickBot="1" customHeight="1">
      <c r="A20" s="21" t="s">
        <v>33</v>
      </c>
      <c r="B20" s="21"/>
      <c r="C20" s="22"/>
      <c r="D20" s="23"/>
      <c r="E20" s="24" t="s">
        <v>34</v>
      </c>
      <c r="F20" s="25"/>
      <c r="G20" s="26">
        <f ca="1">ROUND(SUM(INDIRECT(ADDRESS(ROW()+(-1), COLUMN()+(0), 1)),INDIRECT(ADDRESS(ROW()+(-3), COLUMN()+(0), 1)),INDIRECT(ADDRESS(ROW()+(-7), COLUMN()+(0), 1))), 2)</f>
        <v>3791.38</v>
      </c>
    </row>
  </sheetData>
  <mergeCells count="22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A17:B17"/>
    <mergeCell ref="E17:F17"/>
    <mergeCell ref="A18:B18"/>
    <mergeCell ref="D18:E18"/>
    <mergeCell ref="A19:B19"/>
    <mergeCell ref="A20:D20"/>
    <mergeCell ref="E20:F20"/>
  </mergeCells>
  <pageMargins left="0.147638" right="0.147638" top="0.206693" bottom="0.206693" header="0.0" footer="0.0"/>
  <pageSetup paperSize="9" orientation="portrait"/>
  <rowBreaks count="0" manualBreakCount="0">
    </rowBreaks>
</worksheet>
</file>