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<sst xmlns="http://schemas.openxmlformats.org/spreadsheetml/2006/main" count="56" uniqueCount="56">
  <si>
    <t xml:space="preserve"/>
  </si>
  <si>
    <t xml:space="preserve">FBC010</t>
  </si>
  <si>
    <t xml:space="preserve">m²</t>
  </si>
  <si>
    <t xml:space="preserve">Muro divisorio de placas de cemento. Sistema "KNAUF".</t>
  </si>
  <si>
    <r>
      <rPr>
        <sz val="8.25"/>
        <color rgb="FF000000"/>
        <rFont val="Arial"/>
        <family val="2"/>
      </rPr>
      <t xml:space="preserve">Muro divisorio sencillo W381.es "KNAUF" (12,5+50+12,5)/600 (50) (2 Aquapanel Indoor), de 75 mm de espesor total, formado por una estructura simple de perfiles de plancha de acero galvanizado de 50 mm de anchura, a base de montantes (elementos verticales) separados 600 mm entre sí, con disposición normal "N" y canales (elementos horizontales), a la que se atornillan dos placas en total (una placa tipo Aquapanel Indoor en cada cara, de 12,5 mm de espesor cada placa). Incluso banda acústica de dilatación autoadhesiva "KNAUF"; fijaciones para el anclaje de canales y montantes metálicos; tornillería para la fijación de las placas y pasta y cinta para el tratamiento de juntas. El precio incluye la resolución de encuentros y puntos singulares, pero no incluye el aislamiento a colocar entre los montantes.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</si>
  <si>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</si>
  <si>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</si>
  <si>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</si>
  <si>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</si>
  <si>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</si>
  <si>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</si>
  <si>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</si>
  <si>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mt12pck020b</t>
  </si>
  <si>
    <t xml:space="preserve">m</t>
  </si>
  <si>
    <t xml:space="preserve">Banda acústica de dilatación, autoadhesiva, de espuma de poliuretano de celdas cerradas "KNAUF", de 3,2 mm de espesor y 50 mm de anchura, resistencia térmica 0,10 m²K/W, conductividad térmica 0,032 W/(mK).</t>
  </si>
  <si>
    <t xml:space="preserve">mt12pak020j</t>
  </si>
  <si>
    <t xml:space="preserve">m</t>
  </si>
  <si>
    <t xml:space="preserve">Canal 50/40/0,7 mm GRC 0,7 "KNAUF" de acero Z4 (Z450) galvanizado especial, para sistema Aquapanel Indoor.</t>
  </si>
  <si>
    <t xml:space="preserve">mt12pak030va</t>
  </si>
  <si>
    <t xml:space="preserve">m</t>
  </si>
  <si>
    <t xml:space="preserve">Montante 50/50/0,7 mm GRC 0,7 "KNAUF" de acero Z4 (Z450) galvanizado especial, para sistema Aquapanel Indoor.</t>
  </si>
  <si>
    <t xml:space="preserve">mt12pak010r</t>
  </si>
  <si>
    <t xml:space="preserve">m²</t>
  </si>
  <si>
    <t xml:space="preserve">Placa de cemento Portland Aquapanel Indoor "KNAUF" de 12,5x1200x2400 mm, revestida con una capa de fibra de vidrio embebida en ambas caras.</t>
  </si>
  <si>
    <t xml:space="preserve">mt12pak040p</t>
  </si>
  <si>
    <t xml:space="preserve">Ud</t>
  </si>
  <si>
    <t xml:space="preserve">Tornillo autoperforante Aquapanel Maxi TN "KNAUF" 4,2x25.</t>
  </si>
  <si>
    <t xml:space="preserve">mt12psg220</t>
  </si>
  <si>
    <t xml:space="preserve">Ud</t>
  </si>
  <si>
    <t xml:space="preserve">Fijación compuesta por taco y tornillo 5x27.</t>
  </si>
  <si>
    <t xml:space="preserve">mt12pak110d</t>
  </si>
  <si>
    <t xml:space="preserve">Ud</t>
  </si>
  <si>
    <t xml:space="preserve">Cartucho de 310 cm³ de pegamento Indoor PU "KNAUF".</t>
  </si>
  <si>
    <t xml:space="preserve">mt12pak080d</t>
  </si>
  <si>
    <t xml:space="preserve">kg</t>
  </si>
  <si>
    <t xml:space="preserve">Imprimación superficial Aquapanel Indoor "KNAUF".</t>
  </si>
  <si>
    <t xml:space="preserve">mt12pck010a</t>
  </si>
  <si>
    <t xml:space="preserve">m</t>
  </si>
  <si>
    <t xml:space="preserve">Cinta microperforada de papel "KNAUF" de 50 mm de anchura.</t>
  </si>
  <si>
    <t xml:space="preserve">mt12pak090i</t>
  </si>
  <si>
    <t xml:space="preserve">kg</t>
  </si>
  <si>
    <t xml:space="preserve">Mortero Aquapanel Indoor "KNAUF", color blanco.</t>
  </si>
  <si>
    <t xml:space="preserve">Subtotal materiales:</t>
  </si>
  <si>
    <t xml:space="preserve">Mano de obra</t>
  </si>
  <si>
    <t xml:space="preserve">mo053</t>
  </si>
  <si>
    <t xml:space="preserve">h</t>
  </si>
  <si>
    <t xml:space="preserve">Especialista en montaje de mamparas y sistemas de placas.</t>
  </si>
  <si>
    <t xml:space="preserve">mo100</t>
  </si>
  <si>
    <t xml:space="preserve">h</t>
  </si>
  <si>
    <t xml:space="preserve">Ayudante 1ª en montaje de mamparas y sistemas de placas.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</si>
  <si>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</si>
  <si>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</si>
  <si>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</si>
  <si>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</si>
  <si>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36,62Bs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</si>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</sst>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27" customWidth="1"/>
    <col min="3" max="3" width="1.02" customWidth="1"/>
    <col min="4" max="4" width="6.63" customWidth="1"/>
    <col min="5" max="5" width="73.61" customWidth="1"/>
    <col min="6" max="6" width="12.07" customWidth="1"/>
    <col min="7" max="7" width="11.90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1.2</v>
      </c>
      <c r="G10" s="12">
        <v>2.25</v>
      </c>
      <c r="H10" s="12">
        <f ca="1">ROUND(INDIRECT(ADDRESS(ROW()+(0), COLUMN()+(-2), 1))*INDIRECT(ADDRESS(ROW()+(0), COLUMN()+(-1), 1)), 2)</f>
        <v>2.7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0.7</v>
      </c>
      <c r="G11" s="12">
        <v>25.46</v>
      </c>
      <c r="H11" s="12">
        <f ca="1">ROUND(INDIRECT(ADDRESS(ROW()+(0), COLUMN()+(-2), 1))*INDIRECT(ADDRESS(ROW()+(0), COLUMN()+(-1), 1)), 2)</f>
        <v>17.82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</v>
      </c>
      <c r="G12" s="12">
        <v>30.29</v>
      </c>
      <c r="H12" s="12">
        <f ca="1">ROUND(INDIRECT(ADDRESS(ROW()+(0), COLUMN()+(-2), 1))*INDIRECT(ADDRESS(ROW()+(0), COLUMN()+(-1), 1)), 2)</f>
        <v>60.58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2</v>
      </c>
      <c r="G13" s="12">
        <v>167.07</v>
      </c>
      <c r="H13" s="12">
        <f ca="1">ROUND(INDIRECT(ADDRESS(ROW()+(0), COLUMN()+(-2), 1))*INDIRECT(ADDRESS(ROW()+(0), COLUMN()+(-1), 1)), 2)</f>
        <v>334.14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34</v>
      </c>
      <c r="G14" s="12">
        <v>0.29</v>
      </c>
      <c r="H14" s="12">
        <f ca="1">ROUND(INDIRECT(ADDRESS(ROW()+(0), COLUMN()+(-2), 1))*INDIRECT(ADDRESS(ROW()+(0), COLUMN()+(-1), 1)), 2)</f>
        <v>9.86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1.6</v>
      </c>
      <c r="G15" s="12">
        <v>0.59</v>
      </c>
      <c r="H15" s="12">
        <f ca="1">ROUND(INDIRECT(ADDRESS(ROW()+(0), COLUMN()+(-2), 1))*INDIRECT(ADDRESS(ROW()+(0), COLUMN()+(-1), 1)), 2)</f>
        <v>0.94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1.2</v>
      </c>
      <c r="G16" s="12">
        <v>84.13</v>
      </c>
      <c r="H16" s="12">
        <f ca="1">ROUND(INDIRECT(ADDRESS(ROW()+(0), COLUMN()+(-2), 1))*INDIRECT(ADDRESS(ROW()+(0), COLUMN()+(-1), 1)), 2)</f>
        <v>100.96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0.1</v>
      </c>
      <c r="G17" s="12">
        <v>51.29</v>
      </c>
      <c r="H17" s="12">
        <f ca="1">ROUND(INDIRECT(ADDRESS(ROW()+(0), COLUMN()+(-2), 1))*INDIRECT(ADDRESS(ROW()+(0), COLUMN()+(-1), 1)), 2)</f>
        <v>5.13</v>
      </c>
    </row>
    <row r="18" spans="1:8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3.2</v>
      </c>
      <c r="G18" s="12">
        <v>0.41</v>
      </c>
      <c r="H18" s="12">
        <f ca="1">ROUND(INDIRECT(ADDRESS(ROW()+(0), COLUMN()+(-2), 1))*INDIRECT(ADDRESS(ROW()+(0), COLUMN()+(-1), 1)), 2)</f>
        <v>1.31</v>
      </c>
    </row>
    <row r="19" spans="1:8" ht="13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3">
        <v>7</v>
      </c>
      <c r="G19" s="14">
        <v>22.25</v>
      </c>
      <c r="H19" s="14">
        <f ca="1">ROUND(INDIRECT(ADDRESS(ROW()+(0), COLUMN()+(-2), 1))*INDIRECT(ADDRESS(ROW()+(0), COLUMN()+(-1), 1)), 2)</f>
        <v>155.75</v>
      </c>
    </row>
    <row r="20" spans="1:8" ht="13.50" thickBot="1" customHeight="1">
      <c r="A20" s="15"/>
      <c r="B20" s="15"/>
      <c r="C20" s="15"/>
      <c r="D20" s="15"/>
      <c r="E20" s="15"/>
      <c r="F20" s="9" t="s">
        <v>42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689.19</v>
      </c>
    </row>
    <row r="21" spans="1:8" ht="13.50" thickBot="1" customHeight="1">
      <c r="A21" s="15">
        <v>2</v>
      </c>
      <c r="B21" s="15"/>
      <c r="C21" s="15"/>
      <c r="D21" s="15"/>
      <c r="E21" s="18" t="s">
        <v>43</v>
      </c>
      <c r="F21" s="18"/>
      <c r="G21" s="15"/>
      <c r="H21" s="15"/>
    </row>
    <row r="22" spans="1:8" ht="13.50" thickBot="1" customHeight="1">
      <c r="A22" s="1" t="s">
        <v>44</v>
      </c>
      <c r="B22" s="1"/>
      <c r="C22" s="10" t="s">
        <v>45</v>
      </c>
      <c r="D22" s="10"/>
      <c r="E22" s="1" t="s">
        <v>46</v>
      </c>
      <c r="F22" s="11">
        <v>0.286</v>
      </c>
      <c r="G22" s="12">
        <v>58.3</v>
      </c>
      <c r="H22" s="12">
        <f ca="1">ROUND(INDIRECT(ADDRESS(ROW()+(0), COLUMN()+(-2), 1))*INDIRECT(ADDRESS(ROW()+(0), COLUMN()+(-1), 1)), 2)</f>
        <v>16.67</v>
      </c>
    </row>
    <row r="23" spans="1:8" ht="13.50" thickBot="1" customHeight="1">
      <c r="A23" s="1" t="s">
        <v>47</v>
      </c>
      <c r="B23" s="1"/>
      <c r="C23" s="10" t="s">
        <v>48</v>
      </c>
      <c r="D23" s="10"/>
      <c r="E23" s="1" t="s">
        <v>49</v>
      </c>
      <c r="F23" s="13">
        <v>0.286</v>
      </c>
      <c r="G23" s="14">
        <v>42.41</v>
      </c>
      <c r="H23" s="14">
        <f ca="1">ROUND(INDIRECT(ADDRESS(ROW()+(0), COLUMN()+(-2), 1))*INDIRECT(ADDRESS(ROW()+(0), COLUMN()+(-1), 1)), 2)</f>
        <v>12.13</v>
      </c>
    </row>
    <row r="24" spans="1:8" ht="13.50" thickBot="1" customHeight="1">
      <c r="A24" s="15"/>
      <c r="B24" s="15"/>
      <c r="C24" s="15"/>
      <c r="D24" s="15"/>
      <c r="E24" s="15"/>
      <c r="F24" s="9" t="s">
        <v>50</v>
      </c>
      <c r="G24" s="9"/>
      <c r="H24" s="17">
        <f ca="1">ROUND(SUM(INDIRECT(ADDRESS(ROW()+(-1), COLUMN()+(0), 1)),INDIRECT(ADDRESS(ROW()+(-2), COLUMN()+(0), 1))), 2)</f>
        <v>28.8</v>
      </c>
    </row>
    <row r="25" spans="1:8" ht="13.50" thickBot="1" customHeight="1">
      <c r="A25" s="15">
        <v>3</v>
      </c>
      <c r="B25" s="15"/>
      <c r="C25" s="15"/>
      <c r="D25" s="15"/>
      <c r="E25" s="18" t="s">
        <v>51</v>
      </c>
      <c r="F25" s="18"/>
      <c r="G25" s="15"/>
      <c r="H25" s="15"/>
    </row>
    <row r="26" spans="1:8" ht="13.50" thickBot="1" customHeight="1">
      <c r="A26" s="19"/>
      <c r="B26" s="19"/>
      <c r="C26" s="20" t="s">
        <v>52</v>
      </c>
      <c r="D26" s="20"/>
      <c r="E26" s="19" t="s">
        <v>53</v>
      </c>
      <c r="F26" s="13">
        <v>2</v>
      </c>
      <c r="G26" s="14">
        <f ca="1">ROUND(SUM(INDIRECT(ADDRESS(ROW()+(-2), COLUMN()+(1), 1)),INDIRECT(ADDRESS(ROW()+(-6), COLUMN()+(1), 1))), 2)</f>
        <v>717.99</v>
      </c>
      <c r="H26" s="14">
        <f ca="1">ROUND(INDIRECT(ADDRESS(ROW()+(0), COLUMN()+(-2), 1))*INDIRECT(ADDRESS(ROW()+(0), COLUMN()+(-1), 1))/100, 2)</f>
        <v>14.36</v>
      </c>
    </row>
    <row r="27" spans="1:8" ht="13.50" thickBot="1" customHeight="1">
      <c r="A27" s="21" t="s">
        <v>54</v>
      </c>
      <c r="B27" s="21"/>
      <c r="C27" s="22"/>
      <c r="D27" s="22"/>
      <c r="E27" s="23"/>
      <c r="F27" s="24" t="s">
        <v>55</v>
      </c>
      <c r="G27" s="25"/>
      <c r="H27" s="26">
        <f ca="1">ROUND(SUM(INDIRECT(ADDRESS(ROW()+(-1), COLUMN()+(0), 1)),INDIRECT(ADDRESS(ROW()+(-3), COLUMN()+(0), 1)),INDIRECT(ADDRESS(ROW()+(-7), COLUMN()+(0), 1))), 2)</f>
        <v>732.35</v>
      </c>
    </row>
  </sheetData>
  <mergeCells count="4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