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<sst xmlns="http://schemas.openxmlformats.org/spreadsheetml/2006/main" count="73" uniqueCount="73">
  <si>
    <t xml:space="preserve"/>
  </si>
  <si>
    <t xml:space="preserve">ANS020</t>
  </si>
  <si>
    <t xml:space="preserve">m²</t>
  </si>
  <si>
    <t xml:space="preserve">Solera ventilada de hormigón.</t>
  </si>
  <si>
    <r>
      <rPr>
        <sz val="8.25"/>
        <color rgb="FF000000"/>
        <rFont val="Arial"/>
        <family val="2"/>
      </rPr>
      <t xml:space="preserve">Solera ventilada de hormigón armado de 20+4 cm de canto, sobre encofrado perdido de módulos de polipropileno reciclado, realizada con hormigón H21, para un ambiente no severo, tamaño máximo del agregado 12,5 mm, consistencia blanda, premezclado en planta, y vaciado con bomba, y malla elaborada "in situ" 20x20 ø 6,3-6,3 de acero AH 500, separación 20x20 cm y 6,3 mm de diámetro como armadura de reparto, colocada sobre separadores homologados en capa de compresión de 4 cm de espesor; con juntas de retracción de 5 mm de espesor, mediante corte con disco de diamante; apoyado todo ello sobre base de hormigón pobre. Incluso panel de poliestireno expandido de 3 cm de espesor, para la ejecución de juntas de dilatación. El precio no incluye la capa de hormigón pobre.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</si>
  <si>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</si>
  <si>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</si>
  <si>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</si>
  <si>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</si>
  <si>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</si>
  <si>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</si>
  <si>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</si>
  <si>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mt07cid010j</t>
  </si>
  <si>
    <t xml:space="preserve">m²</t>
  </si>
  <si>
    <t xml:space="preserve">Encofrado perdido de módulos de polipropileno reciclado, de 50x50x20 cm, para soleras y losas sanitarias ventiladas.</t>
  </si>
  <si>
    <t xml:space="preserve">mt07aco120b</t>
  </si>
  <si>
    <t xml:space="preserve">kg</t>
  </si>
  <si>
    <t xml:space="preserve">Acero en barras corrugadas CA-50 (fy=500 MPa), equivalente a AH 500 según CBH 87,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</si>
  <si>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</si>
  <si>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</si>
  <si>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</si>
  <si>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mt07ame131c</t>
  </si>
  <si>
    <t xml:space="preserve">m²</t>
  </si>
  <si>
    <t xml:space="preserve">Malla elaborada "in situ" 20x20 ø 6,3-6,3 de acero CA-50 (fy=500 MPa), equivalente a AH 500 según CBH 87, separación 20x20 cm y 6,3 mm de diámetro.</t>
  </si>
  <si>
    <t xml:space="preserve">mt10haf120bc</t>
  </si>
  <si>
    <t xml:space="preserve">m³</t>
  </si>
  <si>
    <t xml:space="preserve">Hormigón H21, para un ambiente no severo, tamaño máximo del agregado 12,5 mm, consistencia blanda, con un asentamiento de 6 a 9 cm, medido con el cono de Abrams, premezclado en planta, según CBH 87.</t>
  </si>
  <si>
    <t xml:space="preserve">mt07aco020o</t>
  </si>
  <si>
    <t xml:space="preserve">Ud</t>
  </si>
  <si>
    <t xml:space="preserve">Separador homologado para malla.</t>
  </si>
  <si>
    <t xml:space="preserve">mt16pea020c</t>
  </si>
  <si>
    <t xml:space="preserve">m²</t>
  </si>
  <si>
    <t xml:space="preserve">Panel rígido de poliestireno expandido, mecanizado lateral recto, de 30 mm de espesor, resistencia térmica 0,8 m²K/W, conductividad térmica 0,036 W/(mK), para junta de dilatación.</t>
  </si>
  <si>
    <t xml:space="preserve">Subtotal materiales:</t>
  </si>
  <si>
    <t xml:space="preserve">Equipo y herramienta</t>
  </si>
  <si>
    <t xml:space="preserve">mq06vib020</t>
  </si>
  <si>
    <t xml:space="preserve">h</t>
  </si>
  <si>
    <t xml:space="preserve">Regla vibrante de 3 m.</t>
  </si>
  <si>
    <t xml:space="preserve">mq06bhe010</t>
  </si>
  <si>
    <t xml:space="preserve">h</t>
  </si>
  <si>
    <t xml:space="preserve">Camión bomba estacionado en obra, para bombeo de hormigón.</t>
  </si>
  <si>
    <t xml:space="preserve">mq06cor020</t>
  </si>
  <si>
    <t xml:space="preserve">h</t>
  </si>
  <si>
    <t xml:space="preserve">Equipo para corte de juntas en soleras de hormigón.</t>
  </si>
  <si>
    <t xml:space="preserve">Subtotal equipo y herramienta:</t>
  </si>
  <si>
    <t xml:space="preserve">Mano de obra</t>
  </si>
  <si>
    <t xml:space="preserve">mo044</t>
  </si>
  <si>
    <t xml:space="preserve">h</t>
  </si>
  <si>
    <t xml:space="preserve">Encofrador.</t>
  </si>
  <si>
    <t xml:space="preserve">mo091</t>
  </si>
  <si>
    <t xml:space="preserve">h</t>
  </si>
  <si>
    <t xml:space="preserve">Ayudante 1ª de encofrador.</t>
  </si>
  <si>
    <t xml:space="preserve">mo043</t>
  </si>
  <si>
    <t xml:space="preserve">h</t>
  </si>
  <si>
    <t xml:space="preserve">Armador.</t>
  </si>
  <si>
    <t xml:space="preserve">mo090</t>
  </si>
  <si>
    <t xml:space="preserve">h</t>
  </si>
  <si>
    <t xml:space="preserve">Ayudante 1ª de armador.</t>
  </si>
  <si>
    <t xml:space="preserve">mo045</t>
  </si>
  <si>
    <t xml:space="preserve">h</t>
  </si>
  <si>
    <t xml:space="preserve">Maestro hormigonero especialista en el vaciado y colocado del hormigón.</t>
  </si>
  <si>
    <t xml:space="preserve">mo092</t>
  </si>
  <si>
    <t xml:space="preserve">h</t>
  </si>
  <si>
    <t xml:space="preserve">Ayudante 1ª de hormigonero especialista en el vaciado y colocado del hormigón.</t>
  </si>
  <si>
    <t xml:space="preserve">mo112</t>
  </si>
  <si>
    <t xml:space="preserve">h</t>
  </si>
  <si>
    <t xml:space="preserve">Ayudante general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</si>
  <si>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</si>
  <si>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</si>
  <si>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</si>
  <si>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</si>
  <si>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17,54Bs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</si>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</sst>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6.29" customWidth="1"/>
    <col min="5" max="5" width="68.68" customWidth="1"/>
    <col min="6" max="6" width="14.11" customWidth="1"/>
    <col min="7" max="7" width="15.98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70.07</v>
      </c>
      <c r="H10" s="12">
        <f ca="1">ROUND(INDIRECT(ADDRESS(ROW()+(0), COLUMN()+(-2), 1))*INDIRECT(ADDRESS(ROW()+(0), COLUMN()+(-1), 1)), 2)</f>
        <v>73.57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</v>
      </c>
      <c r="G11" s="12">
        <v>8.11</v>
      </c>
      <c r="H11" s="12">
        <f ca="1">ROUND(INDIRECT(ADDRESS(ROW()+(0), COLUMN()+(-2), 1))*INDIRECT(ADDRESS(ROW()+(0), COLUMN()+(-1), 1)), 2)</f>
        <v>16.22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7.86</v>
      </c>
      <c r="H12" s="12">
        <f ca="1">ROUND(INDIRECT(ADDRESS(ROW()+(0), COLUMN()+(-2), 1))*INDIRECT(ADDRESS(ROW()+(0), COLUMN()+(-1), 1)), 2)</f>
        <v>0.08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1.1</v>
      </c>
      <c r="G13" s="12">
        <v>19.86</v>
      </c>
      <c r="H13" s="12">
        <f ca="1">ROUND(INDIRECT(ADDRESS(ROW()+(0), COLUMN()+(-2), 1))*INDIRECT(ADDRESS(ROW()+(0), COLUMN()+(-1), 1)), 2)</f>
        <v>21.85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0.097</v>
      </c>
      <c r="G14" s="12">
        <v>864.15</v>
      </c>
      <c r="H14" s="12">
        <f ca="1">ROUND(INDIRECT(ADDRESS(ROW()+(0), COLUMN()+(-2), 1))*INDIRECT(ADDRESS(ROW()+(0), COLUMN()+(-1), 1)), 2)</f>
        <v>83.82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0.56</v>
      </c>
      <c r="H15" s="12">
        <f ca="1">ROUND(INDIRECT(ADDRESS(ROW()+(0), COLUMN()+(-2), 1))*INDIRECT(ADDRESS(ROW()+(0), COLUMN()+(-1), 1)), 2)</f>
        <v>0.56</v>
      </c>
    </row>
    <row r="16" spans="1:8" ht="34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0.092</v>
      </c>
      <c r="G16" s="14">
        <v>19.96</v>
      </c>
      <c r="H16" s="14">
        <f ca="1">ROUND(INDIRECT(ADDRESS(ROW()+(0), COLUMN()+(-2), 1))*INDIRECT(ADDRESS(ROW()+(0), COLUMN()+(-1), 1)), 2)</f>
        <v>1.84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197.94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0.082</v>
      </c>
      <c r="G19" s="12">
        <v>28.63</v>
      </c>
      <c r="H19" s="12">
        <f ca="1">ROUND(INDIRECT(ADDRESS(ROW()+(0), COLUMN()+(-2), 1))*INDIRECT(ADDRESS(ROW()+(0), COLUMN()+(-1), 1)), 2)</f>
        <v>2.35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1">
        <v>0.004</v>
      </c>
      <c r="G20" s="12">
        <v>1042.51</v>
      </c>
      <c r="H20" s="12">
        <f ca="1">ROUND(INDIRECT(ADDRESS(ROW()+(0), COLUMN()+(-2), 1))*INDIRECT(ADDRESS(ROW()+(0), COLUMN()+(-1), 1)), 2)</f>
        <v>4.17</v>
      </c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0.075</v>
      </c>
      <c r="G21" s="14">
        <v>58.26</v>
      </c>
      <c r="H21" s="14">
        <f ca="1">ROUND(INDIRECT(ADDRESS(ROW()+(0), COLUMN()+(-2), 1))*INDIRECT(ADDRESS(ROW()+(0), COLUMN()+(-1), 1)), 2)</f>
        <v>4.37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1)),INDIRECT(ADDRESS(ROW()+(-2), COLUMN()+(0), 1)),INDIRECT(ADDRESS(ROW()+(-3), COLUMN()+(0), 1))), 2)</f>
        <v>10.89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0.013</v>
      </c>
      <c r="G24" s="12">
        <v>42.05</v>
      </c>
      <c r="H24" s="12">
        <f ca="1">ROUND(INDIRECT(ADDRESS(ROW()+(0), COLUMN()+(-2), 1))*INDIRECT(ADDRESS(ROW()+(0), COLUMN()+(-1), 1)), 2)</f>
        <v>0.55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0.013</v>
      </c>
      <c r="G25" s="12">
        <v>31.24</v>
      </c>
      <c r="H25" s="12">
        <f ca="1">ROUND(INDIRECT(ADDRESS(ROW()+(0), COLUMN()+(-2), 1))*INDIRECT(ADDRESS(ROW()+(0), COLUMN()+(-1), 1)), 2)</f>
        <v>0.41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1">
        <v>0.023</v>
      </c>
      <c r="G26" s="12">
        <v>42.05</v>
      </c>
      <c r="H26" s="12">
        <f ca="1">ROUND(INDIRECT(ADDRESS(ROW()+(0), COLUMN()+(-2), 1))*INDIRECT(ADDRESS(ROW()+(0), COLUMN()+(-1), 1)), 2)</f>
        <v>0.97</v>
      </c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0.023</v>
      </c>
      <c r="G27" s="12">
        <v>31.24</v>
      </c>
      <c r="H27" s="12">
        <f ca="1">ROUND(INDIRECT(ADDRESS(ROW()+(0), COLUMN()+(-2), 1))*INDIRECT(ADDRESS(ROW()+(0), COLUMN()+(-1), 1)), 2)</f>
        <v>0.72</v>
      </c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0.006</v>
      </c>
      <c r="G28" s="12">
        <v>42.05</v>
      </c>
      <c r="H28" s="12">
        <f ca="1">ROUND(INDIRECT(ADDRESS(ROW()+(0), COLUMN()+(-2), 1))*INDIRECT(ADDRESS(ROW()+(0), COLUMN()+(-1), 1)), 2)</f>
        <v>0.25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0.023</v>
      </c>
      <c r="G29" s="12">
        <v>31.24</v>
      </c>
      <c r="H29" s="12">
        <f ca="1">ROUND(INDIRECT(ADDRESS(ROW()+(0), COLUMN()+(-2), 1))*INDIRECT(ADDRESS(ROW()+(0), COLUMN()+(-1), 1)), 2)</f>
        <v>0.72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3">
        <v>0.085</v>
      </c>
      <c r="G30" s="14">
        <v>29.29</v>
      </c>
      <c r="H30" s="14">
        <f ca="1">ROUND(INDIRECT(ADDRESS(ROW()+(0), COLUMN()+(-2), 1))*INDIRECT(ADDRESS(ROW()+(0), COLUMN()+(-1), 1)), 2)</f>
        <v>2.49</v>
      </c>
    </row>
    <row r="31" spans="1:8" ht="13.50" thickBot="1" customHeight="1">
      <c r="A31" s="15"/>
      <c r="B31" s="15"/>
      <c r="C31" s="15"/>
      <c r="D31" s="15"/>
      <c r="E31" s="15"/>
      <c r="F31" s="9" t="s">
        <v>67</v>
      </c>
      <c r="G31" s="9"/>
      <c r="H3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6.11</v>
      </c>
    </row>
    <row r="32" spans="1:8" ht="13.50" thickBot="1" customHeight="1">
      <c r="A32" s="15">
        <v>4</v>
      </c>
      <c r="B32" s="15"/>
      <c r="C32" s="15"/>
      <c r="D32" s="15"/>
      <c r="E32" s="18" t="s">
        <v>68</v>
      </c>
      <c r="F32" s="18"/>
      <c r="G32" s="15"/>
      <c r="H32" s="15"/>
    </row>
    <row r="33" spans="1:8" ht="13.50" thickBot="1" customHeight="1">
      <c r="A33" s="19"/>
      <c r="B33" s="19"/>
      <c r="C33" s="20" t="s">
        <v>69</v>
      </c>
      <c r="D33" s="20"/>
      <c r="E33" s="19" t="s">
        <v>70</v>
      </c>
      <c r="F33" s="13">
        <v>2</v>
      </c>
      <c r="G33" s="14">
        <f ca="1">ROUND(SUM(INDIRECT(ADDRESS(ROW()+(-2), COLUMN()+(1), 1)),INDIRECT(ADDRESS(ROW()+(-11), COLUMN()+(1), 1)),INDIRECT(ADDRESS(ROW()+(-16), COLUMN()+(1), 1))), 2)</f>
        <v>214.94</v>
      </c>
      <c r="H33" s="14">
        <f ca="1">ROUND(INDIRECT(ADDRESS(ROW()+(0), COLUMN()+(-2), 1))*INDIRECT(ADDRESS(ROW()+(0), COLUMN()+(-1), 1))/100, 2)</f>
        <v>4.3</v>
      </c>
    </row>
    <row r="34" spans="1:8" ht="13.50" thickBot="1" customHeight="1">
      <c r="A34" s="21" t="s">
        <v>71</v>
      </c>
      <c r="B34" s="21"/>
      <c r="C34" s="22"/>
      <c r="D34" s="22"/>
      <c r="E34" s="23"/>
      <c r="F34" s="24" t="s">
        <v>72</v>
      </c>
      <c r="G34" s="25"/>
      <c r="H34" s="26">
        <f ca="1">ROUND(SUM(INDIRECT(ADDRESS(ROW()+(-1), COLUMN()+(0), 1)),INDIRECT(ADDRESS(ROW()+(-3), COLUMN()+(0), 1)),INDIRECT(ADDRESS(ROW()+(-12), COLUMN()+(0), 1)),INDIRECT(ADDRESS(ROW()+(-17), COLUMN()+(0), 1))), 2)</f>
        <v>219.24</v>
      </c>
    </row>
  </sheetData>
  <mergeCells count="6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F31:G31"/>
    <mergeCell ref="A32:B32"/>
    <mergeCell ref="C32:D32"/>
    <mergeCell ref="E32:F32"/>
    <mergeCell ref="A33:B33"/>
    <mergeCell ref="C33:D33"/>
    <mergeCell ref="A34:E34"/>
    <mergeCell ref="F34:G34"/>
  </mergeCells>
  <pageMargins left="0.147638" right="0.147638" top="0.206693" bottom="0.206693" header="0.0" footer="0.0"/>
  <pageSetup paperSize="9" orientation="portrait"/>
  <rowBreaks count="0" manualBreakCount="0">
    </rowBreaks>
</worksheet>
</file>